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https://cocoke-my.sharepoint.com/personal/auditor_co_coke_tx_us/Documents/Desktop/"/>
    </mc:Choice>
  </mc:AlternateContent>
  <xr:revisionPtr revIDLastSave="0" documentId="8_{35B97E8F-2AC1-40B6-B30B-4D0733C7D056}" xr6:coauthVersionLast="47" xr6:coauthVersionMax="47" xr10:uidLastSave="{00000000-0000-0000-0000-000000000000}"/>
  <workbookProtection workbookAlgorithmName="SHA-512" workbookHashValue="70CVKhH4BarqGbvHooCQMP4Le/OuM8TPcIhYFNSvp5dSnjU8jYzYM3AoiKQQxw7cArYhf9DngHdqMBi+JTZ0mA==" workbookSaltValue="4aXfzuYWLO7SZ0WwknElEw==" workbookSpinCount="100000" lockStructure="1"/>
  <bookViews>
    <workbookView xWindow="3885" yWindow="2745" windowWidth="21600" windowHeight="11295" xr2:uid="{00000000-000D-0000-FFFF-FFFF00000000}"/>
  </bookViews>
  <sheets>
    <sheet name="Sheet1" sheetId="1" r:id="rId1"/>
    <sheet name="Sheet2" sheetId="2" r:id="rId2"/>
  </sheets>
  <definedNames>
    <definedName name="_xlnm.Print_Titles" localSheetId="0">Sheet1!$A:$C,Sheet1!$1:$3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48" i="1" l="1"/>
  <c r="AB48" i="1"/>
  <c r="AC11" i="1"/>
  <c r="AB11" i="1" l="1"/>
  <c r="E50" i="1"/>
  <c r="D50" i="1"/>
  <c r="J46" i="1"/>
  <c r="H46" i="1"/>
  <c r="D46" i="1"/>
  <c r="AC33" i="1"/>
  <c r="AB33" i="1"/>
  <c r="AB53" i="1" l="1"/>
  <c r="AB54" i="1"/>
  <c r="AB55" i="1"/>
  <c r="AB56" i="1"/>
  <c r="AB57" i="1"/>
  <c r="AB59" i="1"/>
  <c r="AB60" i="1"/>
  <c r="AB61" i="1"/>
  <c r="AB62" i="1"/>
  <c r="AB64" i="1"/>
  <c r="AB52" i="1"/>
  <c r="AA65" i="1"/>
  <c r="P46" i="1" l="1"/>
  <c r="F65" i="1" l="1"/>
  <c r="Q46" i="1" l="1"/>
  <c r="AC5" i="1"/>
  <c r="AC7" i="1"/>
  <c r="AC8" i="1"/>
  <c r="AC9" i="1"/>
  <c r="AC10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4" i="1"/>
  <c r="AC35" i="1"/>
  <c r="AC36" i="1"/>
  <c r="AC37" i="1"/>
  <c r="AC39" i="1"/>
  <c r="AC40" i="1"/>
  <c r="AC41" i="1"/>
  <c r="AC42" i="1"/>
  <c r="AC43" i="1"/>
  <c r="AC44" i="1"/>
  <c r="AC38" i="1"/>
  <c r="AC45" i="1"/>
  <c r="AC4" i="1"/>
  <c r="AA46" i="1"/>
  <c r="Z46" i="1"/>
  <c r="AC46" i="1" l="1"/>
  <c r="AC62" i="1"/>
  <c r="AC57" i="1"/>
  <c r="Y65" i="1" l="1"/>
  <c r="X65" i="1"/>
  <c r="W65" i="1"/>
  <c r="V65" i="1"/>
  <c r="U65" i="1"/>
  <c r="T65" i="1"/>
  <c r="S65" i="1"/>
  <c r="R65" i="1"/>
  <c r="Q65" i="1"/>
  <c r="P65" i="1"/>
  <c r="N65" i="1"/>
  <c r="I65" i="1"/>
  <c r="G65" i="1"/>
  <c r="H65" i="1"/>
  <c r="J65" i="1"/>
  <c r="K65" i="1"/>
  <c r="L65" i="1"/>
  <c r="M65" i="1"/>
  <c r="O65" i="1"/>
  <c r="AB45" i="1" l="1"/>
  <c r="AB5" i="1"/>
  <c r="AB7" i="1"/>
  <c r="AB8" i="1"/>
  <c r="AB9" i="1"/>
  <c r="AB10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4" i="1"/>
  <c r="AB35" i="1"/>
  <c r="AB36" i="1"/>
  <c r="AB37" i="1"/>
  <c r="AB39" i="1"/>
  <c r="AB40" i="1"/>
  <c r="AB41" i="1"/>
  <c r="AB42" i="1"/>
  <c r="AB43" i="1"/>
  <c r="AB44" i="1"/>
  <c r="AB38" i="1"/>
  <c r="AB4" i="1"/>
  <c r="AB46" i="1" l="1"/>
  <c r="X46" i="1"/>
  <c r="Y46" i="1"/>
  <c r="AC61" i="1" l="1"/>
  <c r="W46" i="1" l="1"/>
  <c r="V46" i="1"/>
  <c r="T46" i="1" l="1"/>
  <c r="M46" i="1"/>
  <c r="L46" i="1"/>
  <c r="K46" i="1"/>
  <c r="I46" i="1"/>
  <c r="G46" i="1"/>
  <c r="N46" i="1"/>
  <c r="O46" i="1"/>
  <c r="R46" i="1"/>
  <c r="S46" i="1"/>
  <c r="U46" i="1"/>
  <c r="F46" i="1"/>
  <c r="C72" i="1" l="1"/>
  <c r="D65" i="1"/>
  <c r="E65" i="1"/>
  <c r="AC64" i="1"/>
  <c r="E46" i="1"/>
  <c r="AC60" i="1" l="1"/>
  <c r="AC59" i="1"/>
  <c r="AC56" i="1"/>
  <c r="AC55" i="1"/>
  <c r="AC54" i="1"/>
  <c r="AC53" i="1"/>
  <c r="AC52" i="1"/>
  <c r="AB49" i="1"/>
  <c r="AC49" i="1"/>
  <c r="AB50" i="1" l="1"/>
  <c r="AC50" i="1"/>
  <c r="AA50" i="1"/>
  <c r="Z50" i="1"/>
  <c r="Y50" i="1" l="1"/>
  <c r="X50" i="1"/>
  <c r="W50" i="1" l="1"/>
  <c r="V50" i="1"/>
  <c r="U50" i="1" l="1"/>
  <c r="T50" i="1"/>
  <c r="R50" i="1" l="1"/>
  <c r="S50" i="1"/>
  <c r="Q50" i="1" l="1"/>
  <c r="P50" i="1"/>
  <c r="O50" i="1" l="1"/>
  <c r="N50" i="1"/>
  <c r="M50" i="1" l="1"/>
  <c r="L50" i="1"/>
  <c r="K50" i="1" l="1"/>
  <c r="J50" i="1"/>
  <c r="I50" i="1" l="1"/>
  <c r="H50" i="1"/>
  <c r="G50" i="1" l="1"/>
  <c r="F50" i="1"/>
  <c r="AD50" i="1" l="1"/>
  <c r="AD46" i="1" l="1"/>
  <c r="Z65" i="1" l="1"/>
  <c r="AB65" i="1" l="1"/>
  <c r="AC65" i="1"/>
  <c r="AD65" i="1"/>
</calcChain>
</file>

<file path=xl/sharedStrings.xml><?xml version="1.0" encoding="utf-8"?>
<sst xmlns="http://schemas.openxmlformats.org/spreadsheetml/2006/main" count="160" uniqueCount="134">
  <si>
    <t>Usage</t>
  </si>
  <si>
    <t>Amount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</si>
  <si>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</si>
  <si>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</si>
  <si>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</si>
  <si>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</si>
  <si>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</si>
  <si>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</si>
  <si>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</si>
  <si>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</si>
  <si>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</si>
  <si>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</si>
  <si>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</si>
  <si>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</si>
  <si>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Yearly Totals</t>
  </si>
  <si>
    <t>Vendor Name</t>
  </si>
  <si>
    <t>Physical Area</t>
  </si>
  <si>
    <t>ATMOS</t>
  </si>
  <si>
    <t>ACCOUNT #'S</t>
  </si>
  <si>
    <t>TOTAL ELECTRICITY</t>
  </si>
  <si>
    <t>TOTAL NATURAL GAS</t>
  </si>
  <si>
    <t>TOTAL WATER</t>
  </si>
  <si>
    <t>ELECTRICITY</t>
  </si>
  <si>
    <t>NATURAL GAS</t>
  </si>
  <si>
    <t>WATER</t>
  </si>
  <si>
    <t>USAGE</t>
  </si>
  <si>
    <t>CHECK</t>
  </si>
  <si>
    <t>TOTAL COST</t>
  </si>
  <si>
    <t>COKE COUNTY</t>
  </si>
  <si>
    <t>DIRECT ENERGY</t>
  </si>
  <si>
    <t>CITY OF BRONTE</t>
  </si>
  <si>
    <t>CITY OF ROBERT LEE</t>
  </si>
  <si>
    <t>EDC #'s</t>
  </si>
  <si>
    <t>10204049778512595</t>
  </si>
  <si>
    <t>10204049702443590</t>
  </si>
  <si>
    <t>10204049710015860</t>
  </si>
  <si>
    <t>10204049710499420</t>
  </si>
  <si>
    <t>10204049719841330</t>
  </si>
  <si>
    <t>10204049730275400</t>
  </si>
  <si>
    <t>562 Brunson-R&amp;B #4</t>
  </si>
  <si>
    <t>701 E 7th, RL R&amp;B #3</t>
  </si>
  <si>
    <t>10204049710499421</t>
  </si>
  <si>
    <t>701 E. 7th, RL R&amp;B #3 ODLT</t>
  </si>
  <si>
    <t>706 Austin, RL   Library</t>
  </si>
  <si>
    <t>13 7th Street, RL ODLT CH</t>
  </si>
  <si>
    <t>345 E. Park,Bronte Park Pav</t>
  </si>
  <si>
    <t>10204049730275401</t>
  </si>
  <si>
    <t>E. Oliver St, Bronte ODLT Pav</t>
  </si>
  <si>
    <t>10204049735592531</t>
  </si>
  <si>
    <t>13 7th St, RL-Floodlights</t>
  </si>
  <si>
    <t>10204049737552930</t>
  </si>
  <si>
    <t>3 Austin St, RL  Park</t>
  </si>
  <si>
    <t>10204049737583690</t>
  </si>
  <si>
    <t>608 Austin St, RL Waterwell</t>
  </si>
  <si>
    <t>10204049738925110</t>
  </si>
  <si>
    <t>613 E. Oliver St, Bronte Park</t>
  </si>
  <si>
    <t>10204049740441091</t>
  </si>
  <si>
    <t>345 E. Park,Bronte Park Soft-B</t>
  </si>
  <si>
    <t>10204049742687911</t>
  </si>
  <si>
    <t>345 E. Park, Bronte Pool</t>
  </si>
  <si>
    <t>10204049742687914</t>
  </si>
  <si>
    <t>E. Oliver St, Bronte ODLT Pool</t>
  </si>
  <si>
    <t>10204049743204220</t>
  </si>
  <si>
    <t>10204049743523680</t>
  </si>
  <si>
    <t>1500 County Park Pav RL</t>
  </si>
  <si>
    <t>10204049743990480</t>
  </si>
  <si>
    <t>345 E. Park Rd, Bronte V-Ball</t>
  </si>
  <si>
    <t>10204049745610670</t>
  </si>
  <si>
    <t>224 W. Main St. Bronte, Ratliff</t>
  </si>
  <si>
    <t>10204049750796871</t>
  </si>
  <si>
    <t>E. Oliver St. Park Center Bronte</t>
  </si>
  <si>
    <t>10204049751726771</t>
  </si>
  <si>
    <t>10204049751726772</t>
  </si>
  <si>
    <t>10204049753787400</t>
  </si>
  <si>
    <t>102 W. 15th St, RL ShowBarn</t>
  </si>
  <si>
    <t>10204049753787401</t>
  </si>
  <si>
    <t>102 E. 15th St, RL ShowBarn ODLT</t>
  </si>
  <si>
    <t>10204049770123090</t>
  </si>
  <si>
    <t>E. Oliver St. ODLT Bronte Park</t>
  </si>
  <si>
    <t>10204049773307011</t>
  </si>
  <si>
    <t>8 W. 15th St, RL Park</t>
  </si>
  <si>
    <t>8 E. 15h St, RL Park ODLT</t>
  </si>
  <si>
    <t>10204049773307012</t>
  </si>
  <si>
    <t>5 County Park Rd, RL Park</t>
  </si>
  <si>
    <t>10204049773364832</t>
  </si>
  <si>
    <t>10204049776520882</t>
  </si>
  <si>
    <t>E. Oliver St, Bronte Ball Park</t>
  </si>
  <si>
    <t>10204049783650652</t>
  </si>
  <si>
    <t>300 Wylie Rd, Radio Tower unit</t>
  </si>
  <si>
    <t>10204049786011075</t>
  </si>
  <si>
    <t>E. Oliver St, Bronte Pool/Tennis Ct</t>
  </si>
  <si>
    <t>10204049786071661</t>
  </si>
  <si>
    <t>101 N. Randall St, Bronte R&amp;B #2</t>
  </si>
  <si>
    <t>10204049786071662</t>
  </si>
  <si>
    <t>101 N. Randall St, Bronte R&amp;B #2 ODLT</t>
  </si>
  <si>
    <t>10204049793839201</t>
  </si>
  <si>
    <t>13 E. 7th St, RL Courthouse</t>
  </si>
  <si>
    <t>10204049797175480</t>
  </si>
  <si>
    <t>1402 County Park Rd, RL Park</t>
  </si>
  <si>
    <t>Concho Valley</t>
  </si>
  <si>
    <t>Sanco Rd, Radio Tower</t>
  </si>
  <si>
    <t>Coke County Park Baseball-815 E. Oliver</t>
  </si>
  <si>
    <t>Coke County Precinct #2-301 E. Main</t>
  </si>
  <si>
    <t>Coke County Park &amp; Pool, 345 E. Park Rd</t>
  </si>
  <si>
    <t>Senior Citizens Bldg, 613 E. Oliver</t>
  </si>
  <si>
    <t>Coke Co. Ratliff Bldg, 224 W. Main</t>
  </si>
  <si>
    <t>Coke Co. Swimming Pool, 1402 Austin St</t>
  </si>
  <si>
    <t>Coke County Ballpark, Ballpark #2</t>
  </si>
  <si>
    <t>Coke County Courthouse, 13 E. 7th St</t>
  </si>
  <si>
    <t>Coke County Showbarn, 102 E. 15th St</t>
  </si>
  <si>
    <t>10204049702443591</t>
  </si>
  <si>
    <t>562 Brunson-R&amp;B #4 ODLT</t>
  </si>
  <si>
    <t>10204049710015861</t>
  </si>
  <si>
    <t>9 W. 15th St Hickman, RL Park</t>
  </si>
  <si>
    <t>10204049767683299</t>
  </si>
  <si>
    <t>9 W. 16th St. RL</t>
  </si>
  <si>
    <t>102 E. 5th St. RL R&amp;B #1ODLT</t>
  </si>
  <si>
    <t xml:space="preserve">102 E. 5th St. RL R&amp;B #1 </t>
  </si>
  <si>
    <t>Date Paid=</t>
  </si>
  <si>
    <t>Coke County Pavilion</t>
  </si>
  <si>
    <t>400 E. Park Rd None, Bronte TX (Ballpark Concession)</t>
  </si>
  <si>
    <t>100 Park Rd Unit Pav</t>
  </si>
  <si>
    <t>Utilities for FY 2024-2025</t>
  </si>
  <si>
    <t>AMOUNT</t>
  </si>
  <si>
    <t>15 7th Street, RL ODLT Park</t>
  </si>
  <si>
    <t>10204049703777000</t>
  </si>
  <si>
    <t>Coke County Sheriff's Office, 3 E. 6th St</t>
  </si>
  <si>
    <t>Coke County Library, 705 Austin, St</t>
  </si>
  <si>
    <t>Meter Serial #</t>
  </si>
  <si>
    <t>22T702385</t>
  </si>
  <si>
    <t>20M907286</t>
  </si>
  <si>
    <t>822 E. Oliver St, Bronte Park</t>
  </si>
  <si>
    <t>3 6th Street, RL Sheriff's Office</t>
  </si>
  <si>
    <t>For bills paid 02/01/2025 to 02/28/2025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</si>
</sst>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Tahoma"/>
      <family val="2"/>
    </font>
    <font>
      <sz val="13"/>
      <color theme="1"/>
      <name val="Tahoma"/>
      <family val="2"/>
    </font>
    <font>
      <sz val="24"/>
      <color theme="1"/>
      <name val="Tahoma"/>
      <family val="2"/>
    </font>
    <font>
      <sz val="14"/>
      <color theme="1"/>
      <name val="Tahoma"/>
      <family val="2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2"/>
      <name val="Tahoma"/>
      <family val="2"/>
    </font>
    <font>
      <b/>
      <sz val="14"/>
      <name val="Tahoma"/>
      <family val="2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14"/>
      <color theme="1"/>
      <name val="Calibri"/>
      <family val="2"/>
      <scheme val="minor"/>
    </font>
    <font>
      <b/>
      <sz val="12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44" fontId="2" fillId="0" borderId="0" applyFont="0" applyFill="0" applyBorder="0" applyAlignment="0" applyProtection="0"/>
    <xf numFmtId="0" fontId="8" fillId="0" borderId="0">
      <alignment vertical="top"/>
    </xf>
    <xf numFmtId="4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7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14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0" fontId="9" fillId="0" borderId="0" applyNumberFormat="0" applyFont="0" applyFill="0" applyAlignment="0" applyProtection="0"/>
    <xf numFmtId="0" fontId="10" fillId="0" borderId="0" applyNumberFormat="0" applyFont="0" applyFill="0" applyAlignment="0" applyProtection="0"/>
    <xf numFmtId="0" fontId="8" fillId="0" borderId="7" applyNumberFormat="0" applyFont="0" applyBorder="0" applyAlignment="0" applyProtection="0"/>
  </cellStyleXfs>
  <cellXfs count="93">
    <xf numFmtId="0" fontId="0" fillId="0" borderId="0" xfId="0"/>
    <xf numFmtId="0" fontId="6" fillId="0" borderId="0" xfId="0" applyFont="1" applyProtection="1">
      <protection locked="0"/>
    </xf>
    <xf numFmtId="0" fontId="0" fillId="0" borderId="0" xfId="0" applyProtection="1">
      <protection locked="0"/>
    </xf>
    <xf numFmtId="0" fontId="7" fillId="3" borderId="1" xfId="2" applyFont="1" applyBorder="1" applyAlignment="1" applyProtection="1">
      <alignment horizontal="center"/>
      <protection locked="0"/>
    </xf>
    <xf numFmtId="0" fontId="1" fillId="3" borderId="1" xfId="2" applyFont="1" applyBorder="1" applyAlignment="1" applyProtection="1">
      <alignment horizontal="center"/>
      <protection locked="0"/>
    </xf>
    <xf numFmtId="0" fontId="1" fillId="3" borderId="1" xfId="2" applyFont="1" applyBorder="1" applyProtection="1">
      <protection locked="0"/>
    </xf>
    <xf numFmtId="0" fontId="1" fillId="3" borderId="1" xfId="2" applyFont="1" applyBorder="1" applyAlignment="1" applyProtection="1">
      <alignment horizontal="center" vertical="center"/>
      <protection locked="0"/>
    </xf>
    <xf numFmtId="0" fontId="2" fillId="2" borderId="1" xfId="1" applyBorder="1" applyProtection="1">
      <protection locked="0"/>
    </xf>
    <xf numFmtId="44" fontId="0" fillId="2" borderId="1" xfId="4" applyFont="1" applyFill="1" applyBorder="1" applyProtection="1">
      <protection locked="0"/>
    </xf>
    <xf numFmtId="44" fontId="2" fillId="2" borderId="1" xfId="4" applyFill="1" applyBorder="1" applyProtection="1">
      <protection locked="0"/>
    </xf>
    <xf numFmtId="44" fontId="2" fillId="2" borderId="1" xfId="4" applyFill="1" applyBorder="1" applyProtection="1"/>
    <xf numFmtId="44" fontId="0" fillId="0" borderId="0" xfId="0" applyNumberFormat="1" applyProtection="1">
      <protection locked="0"/>
    </xf>
    <xf numFmtId="0" fontId="13" fillId="0" borderId="0" xfId="0" applyFont="1" applyProtection="1">
      <protection locked="0"/>
    </xf>
    <xf numFmtId="0" fontId="2" fillId="2" borderId="6" xfId="1" applyBorder="1" applyProtection="1">
      <protection locked="0"/>
    </xf>
    <xf numFmtId="44" fontId="0" fillId="2" borderId="6" xfId="4" applyFont="1" applyFill="1" applyBorder="1" applyProtection="1">
      <protection locked="0"/>
    </xf>
    <xf numFmtId="44" fontId="2" fillId="2" borderId="6" xfId="4" applyFill="1" applyBorder="1" applyProtection="1">
      <protection locked="0"/>
    </xf>
    <xf numFmtId="0" fontId="2" fillId="2" borderId="12" xfId="1" applyBorder="1" applyProtection="1"/>
    <xf numFmtId="0" fontId="14" fillId="0" borderId="0" xfId="0" applyFont="1" applyProtection="1">
      <protection locked="0"/>
    </xf>
    <xf numFmtId="3" fontId="2" fillId="2" borderId="1" xfId="1" applyNumberFormat="1" applyBorder="1" applyProtection="1"/>
    <xf numFmtId="44" fontId="0" fillId="2" borderId="12" xfId="4" applyFont="1" applyFill="1" applyBorder="1" applyProtection="1"/>
    <xf numFmtId="3" fontId="2" fillId="2" borderId="12" xfId="1" applyNumberFormat="1" applyBorder="1" applyProtection="1"/>
    <xf numFmtId="0" fontId="15" fillId="0" borderId="0" xfId="0" applyFont="1" applyProtection="1">
      <protection locked="0"/>
    </xf>
    <xf numFmtId="0" fontId="16" fillId="0" borderId="0" xfId="0" applyFont="1" applyAlignment="1" applyProtection="1">
      <alignment horizontal="center"/>
      <protection locked="0"/>
    </xf>
    <xf numFmtId="0" fontId="16" fillId="0" borderId="0" xfId="0" applyFont="1" applyProtection="1">
      <protection locked="0"/>
    </xf>
    <xf numFmtId="44" fontId="7" fillId="0" borderId="0" xfId="0" applyNumberFormat="1" applyFont="1" applyProtection="1">
      <protection locked="0"/>
    </xf>
    <xf numFmtId="44" fontId="7" fillId="0" borderId="13" xfId="0" applyNumberFormat="1" applyFont="1" applyBorder="1" applyProtection="1">
      <protection locked="0"/>
    </xf>
    <xf numFmtId="0" fontId="17" fillId="0" borderId="0" xfId="0" applyFont="1" applyProtection="1">
      <protection locked="0"/>
    </xf>
    <xf numFmtId="0" fontId="7" fillId="3" borderId="4" xfId="2" applyFont="1" applyBorder="1" applyAlignment="1" applyProtection="1">
      <alignment horizontal="center"/>
      <protection locked="0"/>
    </xf>
    <xf numFmtId="1" fontId="7" fillId="3" borderId="1" xfId="2" applyNumberFormat="1" applyFont="1" applyBorder="1" applyAlignment="1" applyProtection="1">
      <alignment horizontal="center"/>
      <protection locked="0"/>
    </xf>
    <xf numFmtId="1" fontId="16" fillId="0" borderId="0" xfId="0" applyNumberFormat="1" applyFont="1" applyAlignment="1" applyProtection="1">
      <alignment horizontal="center"/>
      <protection locked="0"/>
    </xf>
    <xf numFmtId="1" fontId="7" fillId="0" borderId="0" xfId="0" applyNumberFormat="1" applyFont="1" applyAlignment="1" applyProtection="1">
      <alignment horizontal="center"/>
      <protection locked="0"/>
    </xf>
    <xf numFmtId="1" fontId="13" fillId="0" borderId="0" xfId="0" applyNumberFormat="1" applyFont="1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0" fontId="6" fillId="0" borderId="8" xfId="0" applyFont="1" applyBorder="1" applyProtection="1">
      <protection locked="0"/>
    </xf>
    <xf numFmtId="0" fontId="11" fillId="5" borderId="0" xfId="3" applyFont="1" applyFill="1" applyBorder="1" applyAlignment="1" applyProtection="1">
      <alignment vertical="center" wrapText="1"/>
      <protection locked="0"/>
    </xf>
    <xf numFmtId="0" fontId="4" fillId="5" borderId="17" xfId="3" applyFont="1" applyFill="1" applyBorder="1" applyAlignment="1" applyProtection="1">
      <alignment vertical="center"/>
      <protection locked="0"/>
    </xf>
    <xf numFmtId="0" fontId="4" fillId="5" borderId="0" xfId="3" applyFont="1" applyFill="1" applyBorder="1" applyAlignment="1" applyProtection="1">
      <alignment vertical="center" wrapText="1"/>
      <protection locked="0"/>
    </xf>
    <xf numFmtId="1" fontId="4" fillId="5" borderId="1" xfId="3" applyNumberFormat="1" applyFont="1" applyFill="1" applyBorder="1" applyAlignment="1" applyProtection="1">
      <alignment horizontal="center" vertical="center" wrapText="1"/>
      <protection locked="0"/>
    </xf>
    <xf numFmtId="0" fontId="4" fillId="5" borderId="17" xfId="3" applyFont="1" applyFill="1" applyBorder="1" applyAlignment="1" applyProtection="1">
      <alignment vertical="center" wrapText="1"/>
      <protection locked="0"/>
    </xf>
    <xf numFmtId="0" fontId="4" fillId="5" borderId="10" xfId="3" applyFont="1" applyFill="1" applyBorder="1" applyAlignment="1" applyProtection="1">
      <alignment vertical="center" wrapText="1"/>
      <protection locked="0"/>
    </xf>
    <xf numFmtId="0" fontId="4" fillId="5" borderId="10" xfId="3" applyFont="1" applyFill="1" applyBorder="1" applyAlignment="1" applyProtection="1">
      <alignment horizontal="center" vertical="center" wrapText="1"/>
      <protection locked="0"/>
    </xf>
    <xf numFmtId="0" fontId="12" fillId="5" borderId="15" xfId="3" applyFont="1" applyFill="1" applyBorder="1" applyAlignment="1" applyProtection="1">
      <alignment vertical="center" wrapText="1"/>
      <protection locked="0"/>
    </xf>
    <xf numFmtId="0" fontId="11" fillId="5" borderId="4" xfId="3" applyFont="1" applyFill="1" applyBorder="1" applyAlignment="1" applyProtection="1">
      <alignment vertical="center" wrapText="1"/>
      <protection locked="0"/>
    </xf>
    <xf numFmtId="0" fontId="4" fillId="5" borderId="9" xfId="3" applyFont="1" applyFill="1" applyBorder="1" applyAlignment="1" applyProtection="1">
      <alignment vertical="center"/>
      <protection locked="0"/>
    </xf>
    <xf numFmtId="0" fontId="11" fillId="5" borderId="5" xfId="3" applyFont="1" applyFill="1" applyBorder="1" applyAlignment="1" applyProtection="1">
      <alignment vertical="center" wrapText="1"/>
      <protection locked="0"/>
    </xf>
    <xf numFmtId="0" fontId="4" fillId="5" borderId="3" xfId="3" applyFont="1" applyFill="1" applyBorder="1" applyAlignment="1" applyProtection="1">
      <alignment vertical="center"/>
      <protection locked="0"/>
    </xf>
    <xf numFmtId="0" fontId="4" fillId="5" borderId="6" xfId="3" applyFont="1" applyFill="1" applyBorder="1" applyAlignment="1" applyProtection="1">
      <alignment horizontal="center" vertical="center" wrapText="1"/>
      <protection locked="0"/>
    </xf>
    <xf numFmtId="0" fontId="12" fillId="5" borderId="15" xfId="3" applyFont="1" applyFill="1" applyBorder="1" applyAlignment="1" applyProtection="1">
      <alignment vertical="center"/>
      <protection locked="0"/>
    </xf>
    <xf numFmtId="1" fontId="11" fillId="5" borderId="1" xfId="3" applyNumberFormat="1" applyFont="1" applyFill="1" applyBorder="1" applyAlignment="1" applyProtection="1">
      <alignment horizontal="center" vertical="center"/>
      <protection locked="0"/>
    </xf>
    <xf numFmtId="0" fontId="4" fillId="5" borderId="6" xfId="3" applyFont="1" applyFill="1" applyBorder="1" applyAlignment="1" applyProtection="1">
      <alignment vertical="center"/>
      <protection locked="0"/>
    </xf>
    <xf numFmtId="0" fontId="11" fillId="5" borderId="1" xfId="3" applyFont="1" applyFill="1" applyBorder="1" applyAlignment="1" applyProtection="1">
      <alignment vertical="center"/>
      <protection locked="0"/>
    </xf>
    <xf numFmtId="1" fontId="4" fillId="5" borderId="1" xfId="3" applyNumberFormat="1" applyFont="1" applyFill="1" applyBorder="1" applyAlignment="1" applyProtection="1">
      <alignment horizontal="center" vertical="center"/>
      <protection locked="0"/>
    </xf>
    <xf numFmtId="0" fontId="4" fillId="5" borderId="1" xfId="3" applyFont="1" applyFill="1" applyBorder="1" applyAlignment="1" applyProtection="1">
      <alignment vertical="center"/>
      <protection locked="0"/>
    </xf>
    <xf numFmtId="0" fontId="4" fillId="5" borderId="1" xfId="3" applyFont="1" applyFill="1" applyBorder="1" applyAlignment="1" applyProtection="1">
      <alignment vertical="center" wrapText="1"/>
      <protection locked="0"/>
    </xf>
    <xf numFmtId="1" fontId="4" fillId="5" borderId="1" xfId="3" quotePrefix="1" applyNumberFormat="1" applyFont="1" applyFill="1" applyBorder="1" applyAlignment="1" applyProtection="1">
      <alignment horizontal="center" vertical="center" wrapText="1"/>
      <protection locked="0"/>
    </xf>
    <xf numFmtId="1" fontId="4" fillId="5" borderId="0" xfId="3" applyNumberFormat="1" applyFont="1" applyFill="1" applyBorder="1" applyAlignment="1" applyProtection="1">
      <alignment horizontal="center" vertical="center" wrapText="1"/>
      <protection locked="0"/>
    </xf>
    <xf numFmtId="0" fontId="12" fillId="5" borderId="11" xfId="3" applyFont="1" applyFill="1" applyBorder="1" applyAlignment="1" applyProtection="1">
      <alignment vertical="center"/>
      <protection locked="0"/>
    </xf>
    <xf numFmtId="0" fontId="4" fillId="5" borderId="18" xfId="3" quotePrefix="1" applyNumberFormat="1" applyFont="1" applyFill="1" applyBorder="1" applyAlignment="1" applyProtection="1">
      <alignment horizontal="center" vertical="center"/>
      <protection locked="0"/>
    </xf>
    <xf numFmtId="0" fontId="4" fillId="5" borderId="17" xfId="3" quotePrefix="1" applyFont="1" applyFill="1" applyBorder="1" applyAlignment="1" applyProtection="1">
      <alignment vertical="center" wrapText="1"/>
      <protection locked="0"/>
    </xf>
    <xf numFmtId="44" fontId="0" fillId="2" borderId="5" xfId="4" applyFont="1" applyFill="1" applyBorder="1" applyProtection="1">
      <protection locked="0"/>
    </xf>
    <xf numFmtId="44" fontId="2" fillId="2" borderId="5" xfId="4" applyFill="1" applyBorder="1" applyProtection="1">
      <protection locked="0"/>
    </xf>
    <xf numFmtId="0" fontId="4" fillId="5" borderId="19" xfId="3" quotePrefix="1" applyNumberFormat="1" applyFont="1" applyFill="1" applyBorder="1" applyAlignment="1" applyProtection="1">
      <alignment horizontal="center" vertical="center"/>
      <protection locked="0"/>
    </xf>
    <xf numFmtId="1" fontId="4" fillId="5" borderId="6" xfId="3" applyNumberFormat="1" applyFont="1" applyFill="1" applyBorder="1" applyAlignment="1" applyProtection="1">
      <alignment horizontal="center" vertical="center" wrapText="1"/>
      <protection locked="0"/>
    </xf>
    <xf numFmtId="0" fontId="4" fillId="5" borderId="16" xfId="3" quotePrefix="1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2" fillId="2" borderId="3" xfId="1" applyBorder="1" applyAlignment="1" applyProtection="1">
      <alignment horizontal="center"/>
      <protection locked="0"/>
    </xf>
    <xf numFmtId="0" fontId="0" fillId="2" borderId="3" xfId="1" applyFont="1" applyBorder="1" applyAlignment="1" applyProtection="1">
      <alignment horizontal="center"/>
      <protection locked="0"/>
    </xf>
    <xf numFmtId="0" fontId="2" fillId="2" borderId="12" xfId="1" applyBorder="1" applyAlignment="1" applyProtection="1">
      <alignment horizontal="center"/>
    </xf>
    <xf numFmtId="0" fontId="2" fillId="2" borderId="6" xfId="1" applyBorder="1" applyAlignment="1" applyProtection="1">
      <alignment horizontal="center"/>
      <protection locked="0"/>
    </xf>
    <xf numFmtId="0" fontId="2" fillId="2" borderId="1" xfId="1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  <protection locked="0"/>
    </xf>
    <xf numFmtId="2" fontId="13" fillId="0" borderId="0" xfId="11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3" fontId="2" fillId="2" borderId="1" xfId="1" applyNumberFormat="1" applyBorder="1" applyAlignment="1" applyProtection="1">
      <alignment horizontal="center"/>
      <protection locked="0"/>
    </xf>
    <xf numFmtId="0" fontId="2" fillId="2" borderId="5" xfId="1" applyBorder="1" applyAlignment="1" applyProtection="1">
      <alignment horizontal="center"/>
      <protection locked="0"/>
    </xf>
    <xf numFmtId="3" fontId="2" fillId="2" borderId="12" xfId="1" applyNumberFormat="1" applyBorder="1" applyAlignment="1" applyProtection="1">
      <alignment horizontal="center"/>
    </xf>
    <xf numFmtId="0" fontId="2" fillId="2" borderId="12" xfId="1" applyNumberFormat="1" applyBorder="1" applyAlignment="1" applyProtection="1">
      <alignment horizontal="center"/>
    </xf>
    <xf numFmtId="0" fontId="15" fillId="0" borderId="9" xfId="0" applyFont="1" applyBorder="1" applyAlignment="1" applyProtection="1">
      <alignment horizontal="right"/>
      <protection locked="0"/>
    </xf>
    <xf numFmtId="0" fontId="11" fillId="5" borderId="20" xfId="3" applyFont="1" applyFill="1" applyBorder="1" applyAlignment="1" applyProtection="1">
      <alignment vertical="center" wrapText="1"/>
      <protection locked="0"/>
    </xf>
    <xf numFmtId="44" fontId="2" fillId="5" borderId="5" xfId="4" applyFill="1" applyBorder="1" applyProtection="1">
      <protection locked="0"/>
    </xf>
    <xf numFmtId="0" fontId="4" fillId="5" borderId="21" xfId="3" applyFont="1" applyFill="1" applyBorder="1" applyAlignment="1" applyProtection="1">
      <alignment vertical="center" wrapText="1"/>
      <protection locked="0"/>
    </xf>
    <xf numFmtId="1" fontId="4" fillId="5" borderId="19" xfId="3" quotePrefix="1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/>
      <protection locked="0"/>
    </xf>
    <xf numFmtId="3" fontId="7" fillId="0" borderId="0" xfId="0" applyNumberFormat="1" applyFont="1" applyAlignment="1">
      <alignment horizontal="center"/>
    </xf>
    <xf numFmtId="3" fontId="7" fillId="0" borderId="0" xfId="0" applyNumberFormat="1" applyFont="1" applyAlignment="1" applyProtection="1">
      <alignment horizontal="center"/>
      <protection locked="0"/>
    </xf>
    <xf numFmtId="0" fontId="2" fillId="2" borderId="1" xfId="1" applyNumberFormat="1" applyBorder="1" applyAlignment="1" applyProtection="1">
      <alignment horizontal="center"/>
      <protection locked="0"/>
    </xf>
    <xf numFmtId="0" fontId="2" fillId="2" borderId="14" xfId="1" applyNumberFormat="1" applyBorder="1" applyAlignment="1" applyProtection="1">
      <alignment horizontal="center"/>
      <protection locked="0"/>
    </xf>
    <xf numFmtId="1" fontId="4" fillId="5" borderId="16" xfId="3" quotePrefix="1" applyNumberFormat="1" applyFont="1" applyFill="1" applyBorder="1" applyAlignment="1" applyProtection="1">
      <alignment horizontal="center" vertical="center"/>
      <protection locked="0"/>
    </xf>
    <xf numFmtId="0" fontId="4" fillId="5" borderId="17" xfId="3" applyNumberFormat="1" applyFont="1" applyFill="1" applyBorder="1" applyAlignment="1" applyProtection="1">
      <alignment horizontal="center" vertical="center"/>
      <protection locked="0"/>
    </xf>
    <xf numFmtId="44" fontId="2" fillId="2" borderId="12" xfId="1" applyNumberFormat="1" applyBorder="1" applyAlignment="1" applyProtection="1">
      <alignment horizontal="center"/>
    </xf>
    <xf numFmtId="1" fontId="18" fillId="0" borderId="0" xfId="0" applyNumberFormat="1" applyFont="1" applyAlignment="1" applyProtection="1">
      <alignment horizontal="center"/>
      <protection locked="0"/>
    </xf>
    <xf numFmtId="0" fontId="5" fillId="3" borderId="2" xfId="2" applyFont="1" applyBorder="1" applyAlignment="1" applyProtection="1">
      <alignment horizontal="center" vertical="center"/>
      <protection locked="0"/>
    </xf>
    <xf numFmtId="0" fontId="5" fillId="3" borderId="3" xfId="2" applyFont="1" applyBorder="1" applyAlignment="1" applyProtection="1">
      <alignment horizontal="center" vertical="center"/>
      <protection locked="0"/>
    </xf>
  </cellXfs>
  <cellStyles count="15">
    <cellStyle name="20% - Accent5" xfId="1" builtinId="46"/>
    <cellStyle name="40% - Accent5" xfId="2" builtinId="47"/>
    <cellStyle name="60% - Accent5" xfId="3" builtinId="48"/>
    <cellStyle name="Comma 2" xfId="6" xr:uid="{00000000-0005-0000-0000-000003000000}"/>
    <cellStyle name="Comma0" xfId="7" xr:uid="{00000000-0005-0000-0000-000004000000}"/>
    <cellStyle name="Currency" xfId="4" builtinId="4"/>
    <cellStyle name="Currency 2" xfId="8" xr:uid="{00000000-0005-0000-0000-000006000000}"/>
    <cellStyle name="Currency0" xfId="9" xr:uid="{00000000-0005-0000-0000-000007000000}"/>
    <cellStyle name="Date" xfId="10" xr:uid="{00000000-0005-0000-0000-000008000000}"/>
    <cellStyle name="Fixed" xfId="11" xr:uid="{00000000-0005-0000-0000-000009000000}"/>
    <cellStyle name="Heading 1 2" xfId="12" xr:uid="{00000000-0005-0000-0000-00000A000000}"/>
    <cellStyle name="Heading 2 2" xfId="13" xr:uid="{00000000-0005-0000-0000-00000B000000}"/>
    <cellStyle name="Normal" xfId="0" builtinId="0"/>
    <cellStyle name="Normal 2" xfId="5" xr:uid="{00000000-0005-0000-0000-00000D000000}"/>
    <cellStyle name="Total 2" xfId="14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73"/>
  <sheetViews>
    <sheetView tabSelected="1" zoomScale="80" zoomScaleNormal="80" workbookViewId="0">
      <pane xSplit="3" ySplit="3" topLeftCell="G50" activePane="bottomRight" state="frozen"/>
      <selection pane="topRight" activeCell="C1" sqref="C1"/>
      <selection pane="bottomLeft" activeCell="A4" sqref="A4"/>
      <selection pane="bottomRight" activeCell="C72" sqref="C72"/>
    </sheetView>
  </sheetViews>
  <sheetFormatPr defaultColWidth="9.28515625" defaultRowHeight="15" x14ac:dyDescent="0.25"/>
  <cols>
    <col min="1" max="1" width="20.7109375" style="2" customWidth="1"/>
    <col min="2" max="2" width="34.7109375" style="32" customWidth="1"/>
    <col min="3" max="3" width="56.85546875" style="2" customWidth="1"/>
    <col min="4" max="4" width="14.85546875" style="72" customWidth="1"/>
    <col min="5" max="5" width="15.28515625" style="2" customWidth="1"/>
    <col min="6" max="6" width="11.7109375" style="72" customWidth="1"/>
    <col min="7" max="7" width="12.85546875" style="2" customWidth="1"/>
    <col min="8" max="8" width="10.42578125" style="72" customWidth="1"/>
    <col min="9" max="9" width="12.7109375" style="2" customWidth="1"/>
    <col min="10" max="10" width="11" style="72" customWidth="1"/>
    <col min="11" max="11" width="12.7109375" style="2" customWidth="1"/>
    <col min="12" max="12" width="10" style="72" customWidth="1"/>
    <col min="13" max="13" width="13" style="2" customWidth="1"/>
    <col min="14" max="14" width="9.140625" style="72" customWidth="1"/>
    <col min="15" max="15" width="12.5703125" style="2" customWidth="1"/>
    <col min="16" max="16" width="10" style="2" customWidth="1"/>
    <col min="17" max="17" width="13.140625" style="2" customWidth="1"/>
    <col min="18" max="18" width="9.85546875" style="2" customWidth="1"/>
    <col min="19" max="19" width="12.7109375" style="2" customWidth="1"/>
    <col min="20" max="20" width="10.140625" style="2" customWidth="1"/>
    <col min="21" max="21" width="12.85546875" style="2" customWidth="1"/>
    <col min="22" max="22" width="9.140625" style="2" customWidth="1"/>
    <col min="23" max="23" width="13.42578125" style="2" customWidth="1"/>
    <col min="24" max="24" width="11" style="2" customWidth="1"/>
    <col min="25" max="25" width="12.7109375" style="2" customWidth="1"/>
    <col min="26" max="26" width="10.85546875" style="2" customWidth="1"/>
    <col min="27" max="27" width="12.7109375" style="2" customWidth="1"/>
    <col min="28" max="28" width="18.85546875" style="2" customWidth="1"/>
    <col min="29" max="29" width="14.5703125" style="2" customWidth="1"/>
    <col min="30" max="30" width="15.85546875" style="2" customWidth="1"/>
    <col min="31" max="16384" width="9.28515625" style="2"/>
  </cols>
  <sheetData>
    <row r="1" spans="1:30" ht="30" x14ac:dyDescent="0.4">
      <c r="A1" s="1" t="s">
        <v>28</v>
      </c>
      <c r="B1" s="1"/>
      <c r="C1" s="1"/>
      <c r="D1" s="64"/>
    </row>
    <row r="2" spans="1:30" ht="31.5" customHeight="1" x14ac:dyDescent="0.4">
      <c r="A2" s="33" t="s">
        <v>122</v>
      </c>
      <c r="B2" s="33"/>
      <c r="C2" s="77" t="s">
        <v>118</v>
      </c>
      <c r="D2" s="91" t="s">
        <v>2</v>
      </c>
      <c r="E2" s="92"/>
      <c r="F2" s="91" t="s">
        <v>3</v>
      </c>
      <c r="G2" s="92"/>
      <c r="H2" s="91" t="s">
        <v>4</v>
      </c>
      <c r="I2" s="92"/>
      <c r="J2" s="91" t="s">
        <v>5</v>
      </c>
      <c r="K2" s="92"/>
      <c r="L2" s="91" t="s">
        <v>6</v>
      </c>
      <c r="M2" s="92"/>
      <c r="N2" s="91" t="s">
        <v>7</v>
      </c>
      <c r="O2" s="92"/>
      <c r="P2" s="91" t="s">
        <v>8</v>
      </c>
      <c r="Q2" s="92"/>
      <c r="R2" s="91" t="s">
        <v>9</v>
      </c>
      <c r="S2" s="92"/>
      <c r="T2" s="91" t="s">
        <v>10</v>
      </c>
      <c r="U2" s="92"/>
      <c r="V2" s="91" t="s">
        <v>11</v>
      </c>
      <c r="W2" s="92"/>
      <c r="X2" s="91" t="s">
        <v>12</v>
      </c>
      <c r="Y2" s="92"/>
      <c r="Z2" s="91" t="s">
        <v>13</v>
      </c>
      <c r="AA2" s="92"/>
      <c r="AB2" s="91" t="s">
        <v>14</v>
      </c>
      <c r="AC2" s="92"/>
      <c r="AD2" s="17" t="s">
        <v>26</v>
      </c>
    </row>
    <row r="3" spans="1:30" ht="31.5" customHeight="1" thickBot="1" x14ac:dyDescent="0.3">
      <c r="A3" s="27" t="s">
        <v>15</v>
      </c>
      <c r="B3" s="28" t="s">
        <v>32</v>
      </c>
      <c r="C3" s="3" t="s">
        <v>16</v>
      </c>
      <c r="D3" s="4" t="s">
        <v>0</v>
      </c>
      <c r="E3" s="4" t="s">
        <v>1</v>
      </c>
      <c r="F3" s="4" t="s">
        <v>0</v>
      </c>
      <c r="G3" s="4" t="s">
        <v>1</v>
      </c>
      <c r="H3" s="4" t="s">
        <v>0</v>
      </c>
      <c r="I3" s="4" t="s">
        <v>1</v>
      </c>
      <c r="J3" s="4" t="s">
        <v>0</v>
      </c>
      <c r="K3" s="4" t="s">
        <v>1</v>
      </c>
      <c r="L3" s="4" t="s">
        <v>0</v>
      </c>
      <c r="M3" s="4" t="s">
        <v>1</v>
      </c>
      <c r="N3" s="4" t="s">
        <v>0</v>
      </c>
      <c r="O3" s="4" t="s">
        <v>1</v>
      </c>
      <c r="P3" s="4" t="s">
        <v>0</v>
      </c>
      <c r="Q3" s="4" t="s">
        <v>1</v>
      </c>
      <c r="R3" s="4" t="s">
        <v>0</v>
      </c>
      <c r="S3" s="4" t="s">
        <v>1</v>
      </c>
      <c r="T3" s="4" t="s">
        <v>0</v>
      </c>
      <c r="U3" s="5" t="s">
        <v>1</v>
      </c>
      <c r="V3" s="6" t="s">
        <v>0</v>
      </c>
      <c r="W3" s="6" t="s">
        <v>1</v>
      </c>
      <c r="X3" s="6" t="s">
        <v>0</v>
      </c>
      <c r="Y3" s="6" t="s">
        <v>1</v>
      </c>
      <c r="Z3" s="6" t="s">
        <v>0</v>
      </c>
      <c r="AA3" s="6" t="s">
        <v>1</v>
      </c>
      <c r="AB3" s="6" t="s">
        <v>0</v>
      </c>
      <c r="AC3" s="6" t="s">
        <v>1</v>
      </c>
    </row>
    <row r="4" spans="1:30" ht="18" customHeight="1" thickBot="1" x14ac:dyDescent="0.3">
      <c r="A4" s="34" t="s">
        <v>29</v>
      </c>
      <c r="B4" s="57" t="s">
        <v>34</v>
      </c>
      <c r="C4" s="35" t="s">
        <v>39</v>
      </c>
      <c r="D4" s="85">
        <v>0</v>
      </c>
      <c r="E4" s="9">
        <v>5.8</v>
      </c>
      <c r="F4" s="73">
        <v>0</v>
      </c>
      <c r="G4" s="9">
        <v>5.8</v>
      </c>
      <c r="H4" s="73">
        <v>0</v>
      </c>
      <c r="I4" s="9">
        <v>5.62</v>
      </c>
      <c r="J4" s="65">
        <v>0</v>
      </c>
      <c r="K4" s="9">
        <v>5.62</v>
      </c>
      <c r="L4" s="65">
        <v>0</v>
      </c>
      <c r="M4" s="9">
        <v>5.62</v>
      </c>
      <c r="N4" s="65"/>
      <c r="O4" s="9"/>
      <c r="P4" s="65"/>
      <c r="Q4" s="9"/>
      <c r="R4" s="65"/>
      <c r="S4" s="9"/>
      <c r="T4" s="65"/>
      <c r="U4" s="9"/>
      <c r="V4" s="65"/>
      <c r="W4" s="9"/>
      <c r="X4" s="73"/>
      <c r="Y4" s="9"/>
      <c r="Z4" s="73"/>
      <c r="AA4" s="9"/>
      <c r="AB4" s="18">
        <f>D4+F4+H4+J4+L4+N4+P4+R4+T4+V4+X4+Z4</f>
        <v>0</v>
      </c>
      <c r="AC4" s="10">
        <f>E4+G4+I4+K4+M4+O4+Q4+S4+U4+W4+Y4+AA4</f>
        <v>28.46</v>
      </c>
    </row>
    <row r="5" spans="1:30" ht="18" customHeight="1" thickBot="1" x14ac:dyDescent="0.3">
      <c r="A5" s="36"/>
      <c r="B5" s="57" t="s">
        <v>110</v>
      </c>
      <c r="C5" s="38" t="s">
        <v>111</v>
      </c>
      <c r="D5" s="85">
        <v>145</v>
      </c>
      <c r="E5" s="9">
        <v>21.93</v>
      </c>
      <c r="F5" s="69">
        <v>145</v>
      </c>
      <c r="G5" s="9">
        <v>21.62</v>
      </c>
      <c r="H5" s="69">
        <v>145</v>
      </c>
      <c r="I5" s="9">
        <v>23.11</v>
      </c>
      <c r="J5" s="65">
        <v>145</v>
      </c>
      <c r="K5" s="9">
        <v>22.61</v>
      </c>
      <c r="L5" s="65">
        <v>145</v>
      </c>
      <c r="M5" s="9">
        <v>23.39</v>
      </c>
      <c r="N5" s="65"/>
      <c r="O5" s="9"/>
      <c r="P5" s="65"/>
      <c r="Q5" s="9"/>
      <c r="R5" s="65"/>
      <c r="S5" s="9"/>
      <c r="T5" s="65"/>
      <c r="U5" s="9"/>
      <c r="V5" s="65"/>
      <c r="W5" s="9"/>
      <c r="X5" s="69"/>
      <c r="Y5" s="9"/>
      <c r="Z5" s="69"/>
      <c r="AA5" s="9"/>
      <c r="AB5" s="18">
        <f t="shared" ref="AB5:AB45" si="0">D5+F5+H5+J5+L5+N5+P5+R5+T5+V5+X5+Z5</f>
        <v>725</v>
      </c>
      <c r="AC5" s="10">
        <f t="shared" ref="AC5:AC45" si="1">E5+G5+I5+K5+M5+O5+Q5+S5+U5+W5+Y5+AA5</f>
        <v>112.66</v>
      </c>
    </row>
    <row r="6" spans="1:30" ht="18" customHeight="1" thickBot="1" x14ac:dyDescent="0.3">
      <c r="A6" s="36"/>
      <c r="B6" s="57" t="s">
        <v>125</v>
      </c>
      <c r="C6" s="38" t="s">
        <v>132</v>
      </c>
      <c r="D6" s="85"/>
      <c r="E6" s="9"/>
      <c r="F6" s="69"/>
      <c r="G6" s="9"/>
      <c r="H6" s="69">
        <v>2</v>
      </c>
      <c r="I6" s="9">
        <v>104.93</v>
      </c>
      <c r="J6" s="65">
        <v>38</v>
      </c>
      <c r="K6" s="9">
        <v>9.2799999999999994</v>
      </c>
      <c r="L6" s="65">
        <v>109</v>
      </c>
      <c r="M6" s="9">
        <v>16.190000000000001</v>
      </c>
      <c r="N6" s="65"/>
      <c r="O6" s="9"/>
      <c r="P6" s="65"/>
      <c r="Q6" s="9"/>
      <c r="R6" s="65"/>
      <c r="S6" s="9"/>
      <c r="T6" s="65"/>
      <c r="U6" s="9"/>
      <c r="V6" s="65"/>
      <c r="W6" s="9"/>
      <c r="X6" s="69"/>
      <c r="Y6" s="9"/>
      <c r="Z6" s="69"/>
      <c r="AA6" s="9"/>
      <c r="AB6" s="18"/>
      <c r="AC6" s="10"/>
    </row>
    <row r="7" spans="1:30" ht="18" customHeight="1" thickBot="1" x14ac:dyDescent="0.3">
      <c r="A7" s="39"/>
      <c r="B7" s="57" t="s">
        <v>35</v>
      </c>
      <c r="C7" s="38" t="s">
        <v>44</v>
      </c>
      <c r="D7" s="85">
        <v>208</v>
      </c>
      <c r="E7" s="9">
        <v>33.159999999999997</v>
      </c>
      <c r="F7" s="69">
        <v>208</v>
      </c>
      <c r="G7" s="9">
        <v>33.08</v>
      </c>
      <c r="H7" s="69">
        <v>208</v>
      </c>
      <c r="I7" s="9">
        <v>35.53</v>
      </c>
      <c r="J7" s="65">
        <v>208</v>
      </c>
      <c r="K7" s="9">
        <v>35.409999999999997</v>
      </c>
      <c r="L7" s="65">
        <v>208</v>
      </c>
      <c r="M7" s="9">
        <v>35.44</v>
      </c>
      <c r="N7" s="65"/>
      <c r="O7" s="9"/>
      <c r="P7" s="65"/>
      <c r="Q7" s="9"/>
      <c r="R7" s="65"/>
      <c r="S7" s="9"/>
      <c r="T7" s="65"/>
      <c r="U7" s="9"/>
      <c r="V7" s="65"/>
      <c r="W7" s="9"/>
      <c r="X7" s="69"/>
      <c r="Y7" s="9"/>
      <c r="Z7" s="69"/>
      <c r="AA7" s="9"/>
      <c r="AB7" s="18">
        <f t="shared" si="0"/>
        <v>1040</v>
      </c>
      <c r="AC7" s="10">
        <f t="shared" si="1"/>
        <v>172.62</v>
      </c>
    </row>
    <row r="8" spans="1:30" ht="18" customHeight="1" thickBot="1" x14ac:dyDescent="0.3">
      <c r="A8" s="39"/>
      <c r="B8" s="57" t="s">
        <v>112</v>
      </c>
      <c r="C8" s="38" t="s">
        <v>124</v>
      </c>
      <c r="D8" s="85">
        <v>155</v>
      </c>
      <c r="E8" s="9">
        <v>22.53</v>
      </c>
      <c r="F8" s="69">
        <v>155</v>
      </c>
      <c r="G8" s="9">
        <v>22.48</v>
      </c>
      <c r="H8" s="69">
        <v>155</v>
      </c>
      <c r="I8" s="9">
        <v>23.39</v>
      </c>
      <c r="J8" s="65">
        <v>155</v>
      </c>
      <c r="K8" s="9">
        <v>23.3</v>
      </c>
      <c r="L8" s="65">
        <v>155</v>
      </c>
      <c r="M8" s="9">
        <v>23.33</v>
      </c>
      <c r="N8" s="65"/>
      <c r="O8" s="9"/>
      <c r="P8" s="65"/>
      <c r="Q8" s="9"/>
      <c r="R8" s="65"/>
      <c r="S8" s="9"/>
      <c r="T8" s="65"/>
      <c r="U8" s="9"/>
      <c r="V8" s="65"/>
      <c r="W8" s="9"/>
      <c r="X8" s="69"/>
      <c r="Y8" s="9"/>
      <c r="Z8" s="69"/>
      <c r="AA8" s="9"/>
      <c r="AB8" s="18">
        <f t="shared" si="0"/>
        <v>775</v>
      </c>
      <c r="AC8" s="10">
        <f t="shared" si="1"/>
        <v>115.03</v>
      </c>
    </row>
    <row r="9" spans="1:30" ht="15.75" thickBot="1" x14ac:dyDescent="0.3">
      <c r="A9" s="39"/>
      <c r="B9" s="57" t="s">
        <v>36</v>
      </c>
      <c r="C9" s="38" t="s">
        <v>40</v>
      </c>
      <c r="D9" s="85">
        <v>132</v>
      </c>
      <c r="E9" s="9">
        <v>19.09</v>
      </c>
      <c r="F9" s="69">
        <v>145</v>
      </c>
      <c r="G9" s="9">
        <v>20.78</v>
      </c>
      <c r="H9" s="69">
        <v>116</v>
      </c>
      <c r="I9" s="9">
        <v>16.59</v>
      </c>
      <c r="J9" s="65">
        <v>99</v>
      </c>
      <c r="K9" s="9">
        <v>14.91</v>
      </c>
      <c r="L9" s="65">
        <v>93</v>
      </c>
      <c r="M9" s="9">
        <v>14.42</v>
      </c>
      <c r="N9" s="65"/>
      <c r="O9" s="9"/>
      <c r="P9" s="65"/>
      <c r="Q9" s="9"/>
      <c r="R9" s="65"/>
      <c r="S9" s="9"/>
      <c r="T9" s="65"/>
      <c r="U9" s="9"/>
      <c r="V9" s="65"/>
      <c r="W9" s="9"/>
      <c r="X9" s="69"/>
      <c r="Y9" s="9"/>
      <c r="Z9" s="69"/>
      <c r="AA9" s="9"/>
      <c r="AB9" s="18">
        <f t="shared" si="0"/>
        <v>585</v>
      </c>
      <c r="AC9" s="10">
        <f t="shared" si="1"/>
        <v>85.79</v>
      </c>
    </row>
    <row r="10" spans="1:30" ht="18.75" customHeight="1" thickBot="1" x14ac:dyDescent="0.3">
      <c r="A10" s="39"/>
      <c r="B10" s="57" t="s">
        <v>41</v>
      </c>
      <c r="C10" s="38" t="s">
        <v>42</v>
      </c>
      <c r="D10" s="85">
        <v>70</v>
      </c>
      <c r="E10" s="9">
        <v>12.47</v>
      </c>
      <c r="F10" s="69">
        <v>70</v>
      </c>
      <c r="G10" s="9">
        <v>12.43</v>
      </c>
      <c r="H10" s="69">
        <v>116</v>
      </c>
      <c r="I10" s="9">
        <v>13.79</v>
      </c>
      <c r="J10" s="65">
        <v>70</v>
      </c>
      <c r="K10" s="9">
        <v>13.74</v>
      </c>
      <c r="L10" s="65">
        <v>70</v>
      </c>
      <c r="M10" s="9">
        <v>13.75</v>
      </c>
      <c r="N10" s="65"/>
      <c r="O10" s="9"/>
      <c r="P10" s="65"/>
      <c r="Q10" s="9"/>
      <c r="R10" s="65"/>
      <c r="S10" s="9"/>
      <c r="T10" s="65"/>
      <c r="U10" s="9"/>
      <c r="V10" s="65"/>
      <c r="W10" s="9"/>
      <c r="X10" s="69"/>
      <c r="Y10" s="9"/>
      <c r="Z10" s="69"/>
      <c r="AA10" s="9"/>
      <c r="AB10" s="18">
        <f t="shared" si="0"/>
        <v>396</v>
      </c>
      <c r="AC10" s="10">
        <f t="shared" si="1"/>
        <v>66.180000000000007</v>
      </c>
    </row>
    <row r="11" spans="1:30" ht="18.75" customHeight="1" thickBot="1" x14ac:dyDescent="0.3">
      <c r="A11" s="39"/>
      <c r="B11" s="87">
        <v>1.02040497157335E+16</v>
      </c>
      <c r="C11" s="35" t="s">
        <v>121</v>
      </c>
      <c r="D11" s="88">
        <v>0</v>
      </c>
      <c r="E11" s="9">
        <v>5.8</v>
      </c>
      <c r="F11" s="69">
        <v>0</v>
      </c>
      <c r="G11" s="9">
        <v>5.62</v>
      </c>
      <c r="H11" s="69">
        <v>63</v>
      </c>
      <c r="I11" s="9">
        <v>11.74</v>
      </c>
      <c r="J11" s="65">
        <v>0</v>
      </c>
      <c r="K11" s="9">
        <v>5.62</v>
      </c>
      <c r="L11" s="65">
        <v>0</v>
      </c>
      <c r="M11" s="9">
        <v>5.62</v>
      </c>
      <c r="N11" s="65"/>
      <c r="O11" s="9"/>
      <c r="P11" s="65"/>
      <c r="Q11" s="9"/>
      <c r="R11" s="65"/>
      <c r="S11" s="9"/>
      <c r="T11" s="65"/>
      <c r="U11" s="9"/>
      <c r="V11" s="65"/>
      <c r="W11" s="9"/>
      <c r="X11" s="69"/>
      <c r="Y11" s="9"/>
      <c r="Z11" s="69"/>
      <c r="AA11" s="9"/>
      <c r="AB11" s="18">
        <f t="shared" si="0"/>
        <v>63</v>
      </c>
      <c r="AC11" s="10">
        <f t="shared" si="1"/>
        <v>34.4</v>
      </c>
    </row>
    <row r="12" spans="1:30" ht="15.75" thickBot="1" x14ac:dyDescent="0.3">
      <c r="A12" s="39"/>
      <c r="B12" s="57" t="s">
        <v>37</v>
      </c>
      <c r="C12" s="38" t="s">
        <v>43</v>
      </c>
      <c r="D12" s="85">
        <v>922</v>
      </c>
      <c r="E12" s="9">
        <v>101.99</v>
      </c>
      <c r="F12" s="73">
        <v>981</v>
      </c>
      <c r="G12" s="9">
        <v>108.68</v>
      </c>
      <c r="H12" s="73">
        <v>589</v>
      </c>
      <c r="I12" s="9">
        <v>62.86</v>
      </c>
      <c r="J12" s="65">
        <v>348</v>
      </c>
      <c r="K12" s="9">
        <v>39.22</v>
      </c>
      <c r="L12" s="65">
        <v>604</v>
      </c>
      <c r="M12" s="9">
        <v>65.44</v>
      </c>
      <c r="N12" s="65"/>
      <c r="O12" s="9"/>
      <c r="P12" s="65"/>
      <c r="Q12" s="9"/>
      <c r="R12" s="65"/>
      <c r="S12" s="9"/>
      <c r="T12" s="65"/>
      <c r="U12" s="9"/>
      <c r="V12" s="65"/>
      <c r="W12" s="9"/>
      <c r="X12" s="73"/>
      <c r="Y12" s="9"/>
      <c r="Z12" s="73"/>
      <c r="AA12" s="9"/>
      <c r="AB12" s="18">
        <f t="shared" si="0"/>
        <v>3444</v>
      </c>
      <c r="AC12" s="10">
        <f t="shared" si="1"/>
        <v>378.19</v>
      </c>
    </row>
    <row r="13" spans="1:30" ht="15.75" thickBot="1" x14ac:dyDescent="0.3">
      <c r="A13" s="39"/>
      <c r="B13" s="57" t="s">
        <v>38</v>
      </c>
      <c r="C13" s="38" t="s">
        <v>45</v>
      </c>
      <c r="D13" s="85">
        <v>1979</v>
      </c>
      <c r="E13" s="9">
        <v>192.55</v>
      </c>
      <c r="F13" s="69">
        <v>1567</v>
      </c>
      <c r="G13" s="9">
        <v>184.89</v>
      </c>
      <c r="H13" s="69">
        <v>2397</v>
      </c>
      <c r="I13" s="9">
        <v>281.20999999999998</v>
      </c>
      <c r="J13" s="66">
        <v>1927</v>
      </c>
      <c r="K13" s="9">
        <v>249.01</v>
      </c>
      <c r="L13" s="66">
        <v>1594</v>
      </c>
      <c r="M13" s="9">
        <v>217.93</v>
      </c>
      <c r="N13" s="66"/>
      <c r="O13" s="9"/>
      <c r="P13" s="66"/>
      <c r="Q13" s="9"/>
      <c r="R13" s="66"/>
      <c r="S13" s="9"/>
      <c r="T13" s="66"/>
      <c r="U13" s="9"/>
      <c r="V13" s="66"/>
      <c r="W13" s="9"/>
      <c r="X13" s="69"/>
      <c r="Y13" s="9"/>
      <c r="Z13" s="69"/>
      <c r="AA13" s="9"/>
      <c r="AB13" s="18">
        <f t="shared" si="0"/>
        <v>9464</v>
      </c>
      <c r="AC13" s="10">
        <f t="shared" si="1"/>
        <v>1125.5899999999999</v>
      </c>
    </row>
    <row r="14" spans="1:30" ht="18" customHeight="1" thickBot="1" x14ac:dyDescent="0.3">
      <c r="A14" s="39"/>
      <c r="B14" s="57" t="s">
        <v>46</v>
      </c>
      <c r="C14" s="35" t="s">
        <v>47</v>
      </c>
      <c r="D14" s="85">
        <v>155</v>
      </c>
      <c r="E14" s="9">
        <v>22.28</v>
      </c>
      <c r="F14" s="69">
        <v>155</v>
      </c>
      <c r="G14" s="9">
        <v>22.2</v>
      </c>
      <c r="H14" s="69">
        <v>155</v>
      </c>
      <c r="I14" s="9">
        <v>23.44</v>
      </c>
      <c r="J14" s="65">
        <v>155</v>
      </c>
      <c r="K14" s="9">
        <v>22.88</v>
      </c>
      <c r="L14" s="65">
        <v>155</v>
      </c>
      <c r="M14" s="9">
        <v>23.95</v>
      </c>
      <c r="N14" s="65"/>
      <c r="O14" s="9"/>
      <c r="P14" s="65"/>
      <c r="Q14" s="9"/>
      <c r="R14" s="65"/>
      <c r="S14" s="9"/>
      <c r="T14" s="65"/>
      <c r="U14" s="9"/>
      <c r="V14" s="65"/>
      <c r="W14" s="9"/>
      <c r="X14" s="69"/>
      <c r="Y14" s="9"/>
      <c r="Z14" s="69"/>
      <c r="AA14" s="9"/>
      <c r="AB14" s="18">
        <f t="shared" si="0"/>
        <v>775</v>
      </c>
      <c r="AC14" s="10">
        <f t="shared" si="1"/>
        <v>114.75</v>
      </c>
    </row>
    <row r="15" spans="1:30" ht="18" customHeight="1" thickBot="1" x14ac:dyDescent="0.3">
      <c r="A15" s="39"/>
      <c r="B15" s="57" t="s">
        <v>48</v>
      </c>
      <c r="C15" s="35" t="s">
        <v>49</v>
      </c>
      <c r="D15" s="85">
        <v>155</v>
      </c>
      <c r="E15" s="9">
        <v>22.53</v>
      </c>
      <c r="F15" s="69">
        <v>155</v>
      </c>
      <c r="G15" s="9">
        <v>22.48</v>
      </c>
      <c r="H15" s="69">
        <v>155</v>
      </c>
      <c r="I15" s="9">
        <v>23.39</v>
      </c>
      <c r="J15" s="65">
        <v>155</v>
      </c>
      <c r="K15" s="9">
        <v>23.3</v>
      </c>
      <c r="L15" s="65">
        <v>155</v>
      </c>
      <c r="M15" s="9">
        <v>23.33</v>
      </c>
      <c r="N15" s="65"/>
      <c r="O15" s="9"/>
      <c r="P15" s="65"/>
      <c r="Q15" s="9"/>
      <c r="R15" s="65"/>
      <c r="S15" s="9"/>
      <c r="T15" s="65"/>
      <c r="U15" s="9"/>
      <c r="V15" s="65"/>
      <c r="W15" s="9"/>
      <c r="X15" s="69"/>
      <c r="Y15" s="9"/>
      <c r="Z15" s="69"/>
      <c r="AA15" s="9"/>
      <c r="AB15" s="18">
        <f t="shared" si="0"/>
        <v>775</v>
      </c>
      <c r="AC15" s="10">
        <f t="shared" si="1"/>
        <v>115.03</v>
      </c>
    </row>
    <row r="16" spans="1:30" ht="18" customHeight="1" thickBot="1" x14ac:dyDescent="0.3">
      <c r="A16" s="39"/>
      <c r="B16" s="57" t="s">
        <v>50</v>
      </c>
      <c r="C16" s="35" t="s">
        <v>51</v>
      </c>
      <c r="D16" s="85">
        <v>0</v>
      </c>
      <c r="E16" s="9">
        <v>5.83</v>
      </c>
      <c r="F16" s="69">
        <v>0</v>
      </c>
      <c r="G16" s="9">
        <v>5.83</v>
      </c>
      <c r="H16" s="69">
        <v>0</v>
      </c>
      <c r="I16" s="9">
        <v>5.65</v>
      </c>
      <c r="J16" s="65">
        <v>0</v>
      </c>
      <c r="K16" s="9">
        <v>5.65</v>
      </c>
      <c r="L16" s="65">
        <v>0</v>
      </c>
      <c r="M16" s="9">
        <v>5.65</v>
      </c>
      <c r="N16" s="65"/>
      <c r="O16" s="9"/>
      <c r="P16" s="65"/>
      <c r="Q16" s="9"/>
      <c r="R16" s="65"/>
      <c r="S16" s="9"/>
      <c r="T16" s="65"/>
      <c r="U16" s="9"/>
      <c r="V16" s="65"/>
      <c r="W16" s="9"/>
      <c r="X16" s="69"/>
      <c r="Y16" s="9"/>
      <c r="Z16" s="69"/>
      <c r="AA16" s="9"/>
      <c r="AB16" s="18">
        <f t="shared" si="0"/>
        <v>0</v>
      </c>
      <c r="AC16" s="10">
        <f t="shared" si="1"/>
        <v>28.61</v>
      </c>
    </row>
    <row r="17" spans="1:29" ht="18" customHeight="1" thickBot="1" x14ac:dyDescent="0.3">
      <c r="A17" s="39"/>
      <c r="B17" s="57" t="s">
        <v>52</v>
      </c>
      <c r="C17" s="35" t="s">
        <v>53</v>
      </c>
      <c r="D17" s="85">
        <v>638</v>
      </c>
      <c r="E17" s="9">
        <v>71.19</v>
      </c>
      <c r="F17" s="69">
        <v>702</v>
      </c>
      <c r="G17" s="9">
        <v>78.459999999999994</v>
      </c>
      <c r="H17" s="69">
        <v>653</v>
      </c>
      <c r="I17" s="9">
        <v>68.14</v>
      </c>
      <c r="J17" s="65">
        <v>719</v>
      </c>
      <c r="K17" s="9">
        <v>73.61</v>
      </c>
      <c r="L17" s="65">
        <v>1235</v>
      </c>
      <c r="M17" s="9">
        <v>124.85</v>
      </c>
      <c r="N17" s="65"/>
      <c r="O17" s="9"/>
      <c r="P17" s="65"/>
      <c r="Q17" s="9"/>
      <c r="R17" s="65"/>
      <c r="S17" s="9"/>
      <c r="T17" s="65"/>
      <c r="U17" s="9"/>
      <c r="V17" s="65"/>
      <c r="W17" s="9"/>
      <c r="X17" s="69"/>
      <c r="Y17" s="9"/>
      <c r="Z17" s="69"/>
      <c r="AA17" s="9"/>
      <c r="AB17" s="18">
        <f t="shared" si="0"/>
        <v>3947</v>
      </c>
      <c r="AC17" s="10">
        <f t="shared" si="1"/>
        <v>416.25</v>
      </c>
    </row>
    <row r="18" spans="1:29" ht="18" customHeight="1" thickBot="1" x14ac:dyDescent="0.3">
      <c r="A18" s="39"/>
      <c r="B18" s="57" t="s">
        <v>54</v>
      </c>
      <c r="C18" s="35" t="s">
        <v>55</v>
      </c>
      <c r="D18" s="85">
        <v>853</v>
      </c>
      <c r="E18" s="9">
        <v>143.69999999999999</v>
      </c>
      <c r="F18" s="69">
        <v>678</v>
      </c>
      <c r="G18" s="9">
        <v>135.22999999999999</v>
      </c>
      <c r="H18" s="69">
        <v>482</v>
      </c>
      <c r="I18" s="9">
        <v>120.08</v>
      </c>
      <c r="J18" s="65">
        <v>324</v>
      </c>
      <c r="K18" s="9">
        <v>125.12</v>
      </c>
      <c r="L18" s="65">
        <v>982</v>
      </c>
      <c r="M18" s="9">
        <v>214.23</v>
      </c>
      <c r="N18" s="65"/>
      <c r="O18" s="9"/>
      <c r="P18" s="65"/>
      <c r="Q18" s="9"/>
      <c r="R18" s="65"/>
      <c r="S18" s="9"/>
      <c r="T18" s="65"/>
      <c r="U18" s="9"/>
      <c r="V18" s="65"/>
      <c r="W18" s="9"/>
      <c r="X18" s="69"/>
      <c r="Y18" s="9"/>
      <c r="Z18" s="69"/>
      <c r="AA18" s="9"/>
      <c r="AB18" s="18">
        <f t="shared" si="0"/>
        <v>3319</v>
      </c>
      <c r="AC18" s="10">
        <f t="shared" si="1"/>
        <v>738.3599999999999</v>
      </c>
    </row>
    <row r="19" spans="1:29" ht="18" customHeight="1" thickBot="1" x14ac:dyDescent="0.3">
      <c r="A19" s="39"/>
      <c r="B19" s="57" t="s">
        <v>56</v>
      </c>
      <c r="C19" s="35" t="s">
        <v>57</v>
      </c>
      <c r="D19" s="85">
        <v>0</v>
      </c>
      <c r="E19" s="9">
        <v>14.71</v>
      </c>
      <c r="F19" s="69">
        <v>0</v>
      </c>
      <c r="G19" s="9">
        <v>14.71</v>
      </c>
      <c r="H19" s="69">
        <v>0</v>
      </c>
      <c r="I19" s="9">
        <v>21.86</v>
      </c>
      <c r="J19" s="65">
        <v>252</v>
      </c>
      <c r="K19" s="9">
        <v>406.24</v>
      </c>
      <c r="L19" s="65">
        <v>0</v>
      </c>
      <c r="M19" s="9">
        <v>21.86</v>
      </c>
      <c r="N19" s="65"/>
      <c r="O19" s="9"/>
      <c r="P19" s="65"/>
      <c r="Q19" s="9"/>
      <c r="R19" s="65"/>
      <c r="S19" s="9"/>
      <c r="T19" s="65"/>
      <c r="U19" s="9"/>
      <c r="V19" s="65"/>
      <c r="W19" s="9"/>
      <c r="X19" s="69"/>
      <c r="Y19" s="9"/>
      <c r="Z19" s="69"/>
      <c r="AA19" s="9"/>
      <c r="AB19" s="18">
        <f t="shared" si="0"/>
        <v>252</v>
      </c>
      <c r="AC19" s="10">
        <f t="shared" si="1"/>
        <v>479.38</v>
      </c>
    </row>
    <row r="20" spans="1:29" ht="18" customHeight="1" thickBot="1" x14ac:dyDescent="0.3">
      <c r="A20" s="39"/>
      <c r="B20" s="57" t="s">
        <v>58</v>
      </c>
      <c r="C20" s="35" t="s">
        <v>59</v>
      </c>
      <c r="D20" s="85">
        <v>7212</v>
      </c>
      <c r="E20" s="9">
        <v>559.16</v>
      </c>
      <c r="F20" s="69">
        <v>6172</v>
      </c>
      <c r="G20" s="9">
        <v>510.17</v>
      </c>
      <c r="H20" s="69">
        <v>5813</v>
      </c>
      <c r="I20" s="9">
        <v>495.26</v>
      </c>
      <c r="J20" s="65">
        <v>5693</v>
      </c>
      <c r="K20" s="9">
        <v>504.43</v>
      </c>
      <c r="L20" s="65">
        <v>5720</v>
      </c>
      <c r="M20" s="9">
        <v>474.58</v>
      </c>
      <c r="N20" s="65"/>
      <c r="O20" s="9"/>
      <c r="P20" s="65"/>
      <c r="Q20" s="9"/>
      <c r="R20" s="65"/>
      <c r="S20" s="9"/>
      <c r="T20" s="65"/>
      <c r="U20" s="9"/>
      <c r="V20" s="65"/>
      <c r="W20" s="9"/>
      <c r="X20" s="69"/>
      <c r="Y20" s="9"/>
      <c r="Z20" s="69"/>
      <c r="AA20" s="9"/>
      <c r="AB20" s="18">
        <f t="shared" si="0"/>
        <v>30610</v>
      </c>
      <c r="AC20" s="10">
        <f t="shared" si="1"/>
        <v>2543.6</v>
      </c>
    </row>
    <row r="21" spans="1:29" ht="22.5" customHeight="1" thickBot="1" x14ac:dyDescent="0.3">
      <c r="A21" s="39"/>
      <c r="B21" s="57" t="s">
        <v>60</v>
      </c>
      <c r="C21" s="38" t="s">
        <v>61</v>
      </c>
      <c r="D21" s="85">
        <v>63</v>
      </c>
      <c r="E21" s="9">
        <v>11.44</v>
      </c>
      <c r="F21" s="69">
        <v>63</v>
      </c>
      <c r="G21" s="9">
        <v>11.42</v>
      </c>
      <c r="H21" s="69">
        <v>63</v>
      </c>
      <c r="I21" s="9">
        <v>12.91</v>
      </c>
      <c r="J21" s="65">
        <v>63</v>
      </c>
      <c r="K21" s="9">
        <v>12.68</v>
      </c>
      <c r="L21" s="65">
        <v>63</v>
      </c>
      <c r="M21" s="9">
        <v>13.1</v>
      </c>
      <c r="N21" s="65"/>
      <c r="O21" s="9"/>
      <c r="P21" s="65"/>
      <c r="Q21" s="9"/>
      <c r="R21" s="65"/>
      <c r="S21" s="9"/>
      <c r="T21" s="65"/>
      <c r="U21" s="9"/>
      <c r="V21" s="65"/>
      <c r="W21" s="9"/>
      <c r="X21" s="69"/>
      <c r="Y21" s="9"/>
      <c r="Z21" s="69"/>
      <c r="AA21" s="9"/>
      <c r="AB21" s="18">
        <f t="shared" si="0"/>
        <v>315</v>
      </c>
      <c r="AC21" s="10">
        <f t="shared" si="1"/>
        <v>61.55</v>
      </c>
    </row>
    <row r="22" spans="1:29" ht="21" customHeight="1" thickBot="1" x14ac:dyDescent="0.3">
      <c r="A22" s="39"/>
      <c r="B22" s="57" t="s">
        <v>62</v>
      </c>
      <c r="C22" s="38" t="s">
        <v>113</v>
      </c>
      <c r="D22" s="85">
        <v>0</v>
      </c>
      <c r="E22" s="9">
        <v>14.8</v>
      </c>
      <c r="F22" s="69">
        <v>0</v>
      </c>
      <c r="G22" s="9">
        <v>14.8</v>
      </c>
      <c r="H22" s="69">
        <v>0</v>
      </c>
      <c r="I22" s="9">
        <v>21.99</v>
      </c>
      <c r="J22" s="65">
        <v>0</v>
      </c>
      <c r="K22" s="9">
        <v>21.99</v>
      </c>
      <c r="L22" s="65">
        <v>80</v>
      </c>
      <c r="M22" s="9">
        <v>385.18</v>
      </c>
      <c r="N22" s="65"/>
      <c r="O22" s="9"/>
      <c r="P22" s="65"/>
      <c r="Q22" s="9"/>
      <c r="R22" s="65"/>
      <c r="S22" s="9"/>
      <c r="T22" s="65"/>
      <c r="U22" s="9"/>
      <c r="V22" s="65"/>
      <c r="W22" s="9"/>
      <c r="X22" s="69"/>
      <c r="Y22" s="9"/>
      <c r="Z22" s="69"/>
      <c r="AA22" s="9"/>
      <c r="AB22" s="18">
        <f t="shared" si="0"/>
        <v>80</v>
      </c>
      <c r="AC22" s="10">
        <f t="shared" si="1"/>
        <v>458.76</v>
      </c>
    </row>
    <row r="23" spans="1:29" ht="24" customHeight="1" thickBot="1" x14ac:dyDescent="0.3">
      <c r="A23" s="39"/>
      <c r="B23" s="57" t="s">
        <v>63</v>
      </c>
      <c r="C23" s="38" t="s">
        <v>64</v>
      </c>
      <c r="D23" s="85">
        <v>0</v>
      </c>
      <c r="E23" s="9">
        <v>5.83</v>
      </c>
      <c r="F23" s="69">
        <v>3</v>
      </c>
      <c r="G23" s="9">
        <v>6.14</v>
      </c>
      <c r="H23" s="69">
        <v>8</v>
      </c>
      <c r="I23" s="9">
        <v>6.42</v>
      </c>
      <c r="J23" s="65">
        <v>4</v>
      </c>
      <c r="K23" s="9">
        <v>6.03</v>
      </c>
      <c r="L23" s="65">
        <v>33</v>
      </c>
      <c r="M23" s="9">
        <v>8.89</v>
      </c>
      <c r="N23" s="65"/>
      <c r="O23" s="9"/>
      <c r="P23" s="65"/>
      <c r="Q23" s="9"/>
      <c r="R23" s="65"/>
      <c r="S23" s="9"/>
      <c r="T23" s="65"/>
      <c r="U23" s="9"/>
      <c r="V23" s="65"/>
      <c r="W23" s="9"/>
      <c r="X23" s="69"/>
      <c r="Y23" s="9"/>
      <c r="Z23" s="69"/>
      <c r="AA23" s="9"/>
      <c r="AB23" s="18">
        <f t="shared" si="0"/>
        <v>48</v>
      </c>
      <c r="AC23" s="10">
        <f t="shared" si="1"/>
        <v>33.31</v>
      </c>
    </row>
    <row r="24" spans="1:29" ht="24" customHeight="1" thickBot="1" x14ac:dyDescent="0.3">
      <c r="A24" s="39"/>
      <c r="B24" s="57" t="s">
        <v>65</v>
      </c>
      <c r="C24" s="38" t="s">
        <v>66</v>
      </c>
      <c r="D24" s="85">
        <v>314</v>
      </c>
      <c r="E24" s="9">
        <v>38</v>
      </c>
      <c r="F24" s="69">
        <v>269</v>
      </c>
      <c r="G24" s="9">
        <v>33.909999999999997</v>
      </c>
      <c r="H24" s="69">
        <v>202</v>
      </c>
      <c r="I24" s="9">
        <v>25.37</v>
      </c>
      <c r="J24" s="65">
        <v>240</v>
      </c>
      <c r="K24" s="9">
        <v>28.55</v>
      </c>
      <c r="L24" s="65">
        <v>58</v>
      </c>
      <c r="M24" s="9">
        <v>11.5</v>
      </c>
      <c r="N24" s="65"/>
      <c r="O24" s="9"/>
      <c r="P24" s="65"/>
      <c r="Q24" s="9"/>
      <c r="R24" s="65"/>
      <c r="S24" s="9"/>
      <c r="T24" s="65"/>
      <c r="U24" s="9"/>
      <c r="V24" s="65"/>
      <c r="W24" s="9"/>
      <c r="X24" s="69"/>
      <c r="Y24" s="9"/>
      <c r="Z24" s="69"/>
      <c r="AA24" s="9"/>
      <c r="AB24" s="18">
        <f t="shared" si="0"/>
        <v>1083</v>
      </c>
      <c r="AC24" s="10">
        <f t="shared" si="1"/>
        <v>137.32999999999998</v>
      </c>
    </row>
    <row r="25" spans="1:29" ht="24" customHeight="1" thickBot="1" x14ac:dyDescent="0.3">
      <c r="A25" s="39"/>
      <c r="B25" s="57" t="s">
        <v>67</v>
      </c>
      <c r="C25" s="38" t="s">
        <v>68</v>
      </c>
      <c r="D25" s="85">
        <v>1507</v>
      </c>
      <c r="E25" s="9">
        <v>156.44</v>
      </c>
      <c r="F25" s="69">
        <v>1099</v>
      </c>
      <c r="G25" s="9">
        <v>118.03</v>
      </c>
      <c r="H25" s="69">
        <v>886</v>
      </c>
      <c r="I25" s="9">
        <v>89.49</v>
      </c>
      <c r="J25" s="65">
        <v>534</v>
      </c>
      <c r="K25" s="9">
        <v>55.05</v>
      </c>
      <c r="L25" s="65">
        <v>1718</v>
      </c>
      <c r="M25" s="9">
        <v>171.9</v>
      </c>
      <c r="N25" s="65"/>
      <c r="O25" s="9"/>
      <c r="P25" s="65"/>
      <c r="Q25" s="9"/>
      <c r="R25" s="65"/>
      <c r="S25" s="9"/>
      <c r="T25" s="65"/>
      <c r="U25" s="9"/>
      <c r="V25" s="65"/>
      <c r="W25" s="9"/>
      <c r="X25" s="69"/>
      <c r="Y25" s="9"/>
      <c r="Z25" s="69"/>
      <c r="AA25" s="9"/>
      <c r="AB25" s="18">
        <f t="shared" si="0"/>
        <v>5744</v>
      </c>
      <c r="AC25" s="10">
        <f t="shared" si="1"/>
        <v>590.91000000000008</v>
      </c>
    </row>
    <row r="26" spans="1:29" ht="24" customHeight="1" thickBot="1" x14ac:dyDescent="0.3">
      <c r="A26" s="39"/>
      <c r="B26" s="57" t="s">
        <v>69</v>
      </c>
      <c r="C26" s="38" t="s">
        <v>70</v>
      </c>
      <c r="D26" s="85">
        <v>3617</v>
      </c>
      <c r="E26" s="9">
        <v>323.72000000000003</v>
      </c>
      <c r="F26" s="69">
        <v>1201</v>
      </c>
      <c r="G26" s="9">
        <v>207.92</v>
      </c>
      <c r="H26" s="69">
        <v>1590</v>
      </c>
      <c r="I26" s="9">
        <v>259.76</v>
      </c>
      <c r="J26" s="65">
        <v>4898</v>
      </c>
      <c r="K26" s="9">
        <v>863.96</v>
      </c>
      <c r="L26" s="65">
        <v>1</v>
      </c>
      <c r="M26" s="9">
        <v>0.15</v>
      </c>
      <c r="N26" s="65"/>
      <c r="O26" s="9"/>
      <c r="P26" s="65"/>
      <c r="Q26" s="9"/>
      <c r="R26" s="65"/>
      <c r="S26" s="9"/>
      <c r="T26" s="65"/>
      <c r="U26" s="9"/>
      <c r="V26" s="65"/>
      <c r="W26" s="9"/>
      <c r="X26" s="69"/>
      <c r="Y26" s="9"/>
      <c r="Z26" s="69"/>
      <c r="AA26" s="9"/>
      <c r="AB26" s="18">
        <f t="shared" si="0"/>
        <v>11307</v>
      </c>
      <c r="AC26" s="10">
        <f t="shared" si="1"/>
        <v>1655.5100000000002</v>
      </c>
    </row>
    <row r="27" spans="1:29" ht="24" customHeight="1" thickBot="1" x14ac:dyDescent="0.3">
      <c r="A27" s="39"/>
      <c r="B27" s="57" t="s">
        <v>71</v>
      </c>
      <c r="C27" s="38" t="s">
        <v>116</v>
      </c>
      <c r="D27" s="85">
        <v>0</v>
      </c>
      <c r="E27" s="9">
        <v>5.8</v>
      </c>
      <c r="F27" s="69">
        <v>0</v>
      </c>
      <c r="G27" s="9">
        <v>5.8</v>
      </c>
      <c r="H27" s="69">
        <v>0</v>
      </c>
      <c r="I27" s="9">
        <v>5.62</v>
      </c>
      <c r="J27" s="65">
        <v>0</v>
      </c>
      <c r="K27" s="9">
        <v>5.62</v>
      </c>
      <c r="L27" s="65">
        <v>0</v>
      </c>
      <c r="M27" s="9">
        <v>5.62</v>
      </c>
      <c r="N27" s="65"/>
      <c r="O27" s="9"/>
      <c r="P27" s="65"/>
      <c r="Q27" s="9"/>
      <c r="R27" s="65"/>
      <c r="S27" s="9"/>
      <c r="T27" s="65"/>
      <c r="U27" s="9"/>
      <c r="V27" s="65"/>
      <c r="W27" s="9"/>
      <c r="X27" s="69"/>
      <c r="Y27" s="9"/>
      <c r="Z27" s="69"/>
      <c r="AA27" s="9"/>
      <c r="AB27" s="18">
        <f t="shared" si="0"/>
        <v>0</v>
      </c>
      <c r="AC27" s="10">
        <f t="shared" si="1"/>
        <v>28.46</v>
      </c>
    </row>
    <row r="28" spans="1:29" ht="24" customHeight="1" thickBot="1" x14ac:dyDescent="0.3">
      <c r="A28" s="39"/>
      <c r="B28" s="57" t="s">
        <v>72</v>
      </c>
      <c r="C28" s="38" t="s">
        <v>117</v>
      </c>
      <c r="D28" s="85">
        <v>70</v>
      </c>
      <c r="E28" s="9">
        <v>12.47</v>
      </c>
      <c r="F28" s="69">
        <v>70</v>
      </c>
      <c r="G28" s="9">
        <v>12.43</v>
      </c>
      <c r="H28" s="69">
        <v>70</v>
      </c>
      <c r="I28" s="9">
        <v>13.79</v>
      </c>
      <c r="J28" s="65">
        <v>70</v>
      </c>
      <c r="K28" s="9">
        <v>13.74</v>
      </c>
      <c r="L28" s="65">
        <v>70</v>
      </c>
      <c r="M28" s="9">
        <v>13.75</v>
      </c>
      <c r="N28" s="65"/>
      <c r="O28" s="9"/>
      <c r="P28" s="65"/>
      <c r="Q28" s="9"/>
      <c r="R28" s="65"/>
      <c r="S28" s="9"/>
      <c r="T28" s="65"/>
      <c r="U28" s="9"/>
      <c r="V28" s="65"/>
      <c r="W28" s="9"/>
      <c r="X28" s="69"/>
      <c r="Y28" s="9"/>
      <c r="Z28" s="69"/>
      <c r="AA28" s="9"/>
      <c r="AB28" s="18">
        <f t="shared" si="0"/>
        <v>350</v>
      </c>
      <c r="AC28" s="10">
        <f t="shared" si="1"/>
        <v>66.180000000000007</v>
      </c>
    </row>
    <row r="29" spans="1:29" ht="24" customHeight="1" thickBot="1" x14ac:dyDescent="0.3">
      <c r="A29" s="39"/>
      <c r="B29" s="57" t="s">
        <v>73</v>
      </c>
      <c r="C29" s="38" t="s">
        <v>74</v>
      </c>
      <c r="D29" s="85">
        <v>2347</v>
      </c>
      <c r="E29" s="9">
        <v>275.39</v>
      </c>
      <c r="F29" s="69">
        <v>3135</v>
      </c>
      <c r="G29" s="9">
        <v>354.34</v>
      </c>
      <c r="H29" s="69">
        <v>1747</v>
      </c>
      <c r="I29" s="9">
        <v>306.58</v>
      </c>
      <c r="J29" s="65">
        <v>1699</v>
      </c>
      <c r="K29" s="9">
        <v>365.45</v>
      </c>
      <c r="L29" s="65">
        <v>2546</v>
      </c>
      <c r="M29" s="9">
        <v>433.25</v>
      </c>
      <c r="N29" s="65"/>
      <c r="O29" s="9"/>
      <c r="P29" s="65"/>
      <c r="Q29" s="9"/>
      <c r="R29" s="65"/>
      <c r="S29" s="9"/>
      <c r="T29" s="65"/>
      <c r="U29" s="9"/>
      <c r="V29" s="65"/>
      <c r="W29" s="9"/>
      <c r="X29" s="69"/>
      <c r="Y29" s="9"/>
      <c r="Z29" s="69"/>
      <c r="AA29" s="9"/>
      <c r="AB29" s="18">
        <f t="shared" si="0"/>
        <v>11474</v>
      </c>
      <c r="AC29" s="10">
        <f t="shared" si="1"/>
        <v>1735.01</v>
      </c>
    </row>
    <row r="30" spans="1:29" ht="20.25" customHeight="1" thickBot="1" x14ac:dyDescent="0.3">
      <c r="A30" s="39"/>
      <c r="B30" s="57" t="s">
        <v>75</v>
      </c>
      <c r="C30" s="38" t="s">
        <v>76</v>
      </c>
      <c r="D30" s="85">
        <v>210</v>
      </c>
      <c r="E30" s="9">
        <v>37.409999999999997</v>
      </c>
      <c r="F30" s="69">
        <v>210</v>
      </c>
      <c r="G30" s="9">
        <v>37.35</v>
      </c>
      <c r="H30" s="69">
        <v>210</v>
      </c>
      <c r="I30" s="9">
        <v>41.16</v>
      </c>
      <c r="J30" s="65">
        <v>210</v>
      </c>
      <c r="K30" s="9">
        <v>41.17</v>
      </c>
      <c r="L30" s="65">
        <v>210</v>
      </c>
      <c r="M30" s="9">
        <v>41.24</v>
      </c>
      <c r="N30" s="65"/>
      <c r="O30" s="9"/>
      <c r="P30" s="65"/>
      <c r="Q30" s="9"/>
      <c r="R30" s="65"/>
      <c r="S30" s="9"/>
      <c r="T30" s="65"/>
      <c r="U30" s="9"/>
      <c r="V30" s="65"/>
      <c r="W30" s="9"/>
      <c r="X30" s="69"/>
      <c r="Y30" s="9"/>
      <c r="Z30" s="69"/>
      <c r="AA30" s="9"/>
      <c r="AB30" s="18">
        <f t="shared" si="0"/>
        <v>1050</v>
      </c>
      <c r="AC30" s="10">
        <f t="shared" si="1"/>
        <v>198.32999999999998</v>
      </c>
    </row>
    <row r="31" spans="1:29" ht="20.25" customHeight="1" thickBot="1" x14ac:dyDescent="0.3">
      <c r="A31" s="39"/>
      <c r="B31" s="57" t="s">
        <v>114</v>
      </c>
      <c r="C31" s="38" t="s">
        <v>115</v>
      </c>
      <c r="D31" s="85">
        <v>690</v>
      </c>
      <c r="E31" s="9">
        <v>144.93</v>
      </c>
      <c r="F31" s="69">
        <v>793</v>
      </c>
      <c r="G31" s="9">
        <v>152.47</v>
      </c>
      <c r="H31" s="69">
        <v>345</v>
      </c>
      <c r="I31" s="9">
        <v>206.77</v>
      </c>
      <c r="J31" s="65">
        <v>1134</v>
      </c>
      <c r="K31" s="9">
        <v>276.3</v>
      </c>
      <c r="L31" s="65">
        <v>1119</v>
      </c>
      <c r="M31" s="9">
        <v>361.3</v>
      </c>
      <c r="N31" s="65"/>
      <c r="O31" s="9"/>
      <c r="P31" s="65"/>
      <c r="Q31" s="9"/>
      <c r="R31" s="65"/>
      <c r="S31" s="9"/>
      <c r="T31" s="65"/>
      <c r="U31" s="9"/>
      <c r="V31" s="65"/>
      <c r="W31" s="9"/>
      <c r="X31" s="69"/>
      <c r="Y31" s="9"/>
      <c r="Z31" s="69"/>
      <c r="AA31" s="9"/>
      <c r="AB31" s="18">
        <f t="shared" si="0"/>
        <v>4081</v>
      </c>
      <c r="AC31" s="10">
        <f t="shared" si="1"/>
        <v>1141.77</v>
      </c>
    </row>
    <row r="32" spans="1:29" ht="20.25" customHeight="1" thickBot="1" x14ac:dyDescent="0.3">
      <c r="A32" s="39"/>
      <c r="B32" s="57" t="s">
        <v>77</v>
      </c>
      <c r="C32" s="38" t="s">
        <v>78</v>
      </c>
      <c r="D32" s="85">
        <v>310</v>
      </c>
      <c r="E32" s="9">
        <v>44.56</v>
      </c>
      <c r="F32" s="69">
        <v>310</v>
      </c>
      <c r="G32" s="9">
        <v>44.4</v>
      </c>
      <c r="H32" s="69">
        <v>310</v>
      </c>
      <c r="I32" s="9">
        <v>46.9</v>
      </c>
      <c r="J32" s="65">
        <v>310</v>
      </c>
      <c r="K32" s="9">
        <v>45.76</v>
      </c>
      <c r="L32" s="65">
        <v>310</v>
      </c>
      <c r="M32" s="9">
        <v>47.91</v>
      </c>
      <c r="N32" s="65"/>
      <c r="O32" s="9"/>
      <c r="P32" s="65"/>
      <c r="Q32" s="9"/>
      <c r="R32" s="65"/>
      <c r="S32" s="9"/>
      <c r="T32" s="65"/>
      <c r="U32" s="9"/>
      <c r="V32" s="65"/>
      <c r="W32" s="9"/>
      <c r="X32" s="69"/>
      <c r="Y32" s="9"/>
      <c r="Z32" s="69"/>
      <c r="AA32" s="9"/>
      <c r="AB32" s="18">
        <f t="shared" si="0"/>
        <v>1550</v>
      </c>
      <c r="AC32" s="10">
        <f t="shared" si="1"/>
        <v>229.53</v>
      </c>
    </row>
    <row r="33" spans="1:30" ht="19.5" customHeight="1" thickBot="1" x14ac:dyDescent="0.3">
      <c r="A33" s="36"/>
      <c r="B33" s="81">
        <v>1.0204049771036E+16</v>
      </c>
      <c r="C33" s="80" t="s">
        <v>120</v>
      </c>
      <c r="D33" s="85">
        <v>95</v>
      </c>
      <c r="E33" s="9">
        <v>15.81</v>
      </c>
      <c r="F33" s="69">
        <v>92</v>
      </c>
      <c r="G33" s="9">
        <v>14.75</v>
      </c>
      <c r="H33" s="69">
        <v>90</v>
      </c>
      <c r="I33" s="9">
        <v>14.34</v>
      </c>
      <c r="J33" s="65">
        <v>92</v>
      </c>
      <c r="K33" s="9">
        <v>15.1</v>
      </c>
      <c r="L33" s="65">
        <v>53</v>
      </c>
      <c r="M33" s="9">
        <v>10.98</v>
      </c>
      <c r="N33" s="65"/>
      <c r="O33" s="9"/>
      <c r="P33" s="65"/>
      <c r="Q33" s="9"/>
      <c r="R33" s="69"/>
      <c r="S33" s="9"/>
      <c r="T33" s="69"/>
      <c r="U33" s="9"/>
      <c r="V33" s="69"/>
      <c r="W33" s="9"/>
      <c r="X33" s="69"/>
      <c r="Y33" s="9"/>
      <c r="Z33" s="69"/>
      <c r="AA33" s="9"/>
      <c r="AB33" s="18">
        <f t="shared" si="0"/>
        <v>422</v>
      </c>
      <c r="AC33" s="10">
        <f t="shared" si="1"/>
        <v>70.98</v>
      </c>
    </row>
    <row r="34" spans="1:30" ht="20.25" customHeight="1" thickBot="1" x14ac:dyDescent="0.3">
      <c r="A34" s="39"/>
      <c r="B34" s="57" t="s">
        <v>79</v>
      </c>
      <c r="C34" s="38" t="s">
        <v>80</v>
      </c>
      <c r="D34" s="85">
        <v>3783</v>
      </c>
      <c r="E34" s="9">
        <v>396.1</v>
      </c>
      <c r="F34" s="69">
        <v>3701</v>
      </c>
      <c r="G34" s="9">
        <v>393.8</v>
      </c>
      <c r="H34" s="69">
        <v>3036</v>
      </c>
      <c r="I34" s="9">
        <v>298.22000000000003</v>
      </c>
      <c r="J34" s="65">
        <v>3071</v>
      </c>
      <c r="K34" s="9">
        <v>299.99</v>
      </c>
      <c r="L34" s="65">
        <v>3518</v>
      </c>
      <c r="M34" s="9">
        <v>346.53</v>
      </c>
      <c r="N34" s="65"/>
      <c r="O34" s="9"/>
      <c r="P34" s="65"/>
      <c r="Q34" s="9"/>
      <c r="R34" s="65"/>
      <c r="S34" s="9"/>
      <c r="T34" s="65"/>
      <c r="U34" s="9"/>
      <c r="V34" s="65"/>
      <c r="W34" s="9"/>
      <c r="X34" s="69"/>
      <c r="Y34" s="9"/>
      <c r="Z34" s="69"/>
      <c r="AA34" s="9"/>
      <c r="AB34" s="18">
        <f t="shared" si="0"/>
        <v>17109</v>
      </c>
      <c r="AC34" s="10">
        <f t="shared" si="1"/>
        <v>1734.64</v>
      </c>
    </row>
    <row r="35" spans="1:30" ht="20.25" customHeight="1" thickBot="1" x14ac:dyDescent="0.3">
      <c r="A35" s="39"/>
      <c r="B35" s="57" t="s">
        <v>82</v>
      </c>
      <c r="C35" s="38" t="s">
        <v>81</v>
      </c>
      <c r="D35" s="85">
        <v>350</v>
      </c>
      <c r="E35" s="9">
        <v>62.33</v>
      </c>
      <c r="F35" s="69">
        <v>350</v>
      </c>
      <c r="G35" s="9">
        <v>62.25</v>
      </c>
      <c r="H35" s="69">
        <v>350</v>
      </c>
      <c r="I35" s="9">
        <v>68.63</v>
      </c>
      <c r="J35" s="65">
        <v>350</v>
      </c>
      <c r="K35" s="9">
        <v>68.64</v>
      </c>
      <c r="L35" s="65">
        <v>350</v>
      </c>
      <c r="M35" s="9">
        <v>68.790000000000006</v>
      </c>
      <c r="N35" s="65"/>
      <c r="O35" s="9"/>
      <c r="P35" s="65"/>
      <c r="Q35" s="9"/>
      <c r="R35" s="65"/>
      <c r="S35" s="9"/>
      <c r="T35" s="65"/>
      <c r="U35" s="9"/>
      <c r="V35" s="65"/>
      <c r="W35" s="9"/>
      <c r="X35" s="69"/>
      <c r="Y35" s="9"/>
      <c r="Z35" s="69"/>
      <c r="AA35" s="9"/>
      <c r="AB35" s="18">
        <f t="shared" si="0"/>
        <v>1750</v>
      </c>
      <c r="AC35" s="10">
        <f t="shared" si="1"/>
        <v>330.64</v>
      </c>
    </row>
    <row r="36" spans="1:30" ht="20.25" customHeight="1" thickBot="1" x14ac:dyDescent="0.3">
      <c r="A36" s="39"/>
      <c r="B36" s="57" t="s">
        <v>84</v>
      </c>
      <c r="C36" s="38" t="s">
        <v>83</v>
      </c>
      <c r="D36" s="85">
        <v>1548</v>
      </c>
      <c r="E36" s="9">
        <v>184.75</v>
      </c>
      <c r="F36" s="69">
        <v>1677</v>
      </c>
      <c r="G36" s="9">
        <v>190.89</v>
      </c>
      <c r="H36" s="69">
        <v>912</v>
      </c>
      <c r="I36" s="9">
        <v>143.49</v>
      </c>
      <c r="J36" s="65">
        <v>505</v>
      </c>
      <c r="K36" s="9">
        <v>121.18</v>
      </c>
      <c r="L36" s="65">
        <v>540</v>
      </c>
      <c r="M36" s="9">
        <v>273.05</v>
      </c>
      <c r="N36" s="65"/>
      <c r="O36" s="9"/>
      <c r="P36" s="65"/>
      <c r="Q36" s="9"/>
      <c r="R36" s="65"/>
      <c r="S36" s="9"/>
      <c r="T36" s="65"/>
      <c r="U36" s="9"/>
      <c r="V36" s="65"/>
      <c r="W36" s="9"/>
      <c r="X36" s="69"/>
      <c r="Y36" s="9"/>
      <c r="Z36" s="69"/>
      <c r="AA36" s="9"/>
      <c r="AB36" s="18">
        <f t="shared" si="0"/>
        <v>5182</v>
      </c>
      <c r="AC36" s="10">
        <f t="shared" si="1"/>
        <v>913.3599999999999</v>
      </c>
    </row>
    <row r="37" spans="1:30" ht="20.25" customHeight="1" thickBot="1" x14ac:dyDescent="0.3">
      <c r="A37" s="39"/>
      <c r="B37" s="57" t="s">
        <v>85</v>
      </c>
      <c r="C37" s="38" t="s">
        <v>86</v>
      </c>
      <c r="D37" s="85">
        <v>0</v>
      </c>
      <c r="E37" s="9">
        <v>14.71</v>
      </c>
      <c r="F37" s="69">
        <v>0</v>
      </c>
      <c r="G37" s="9">
        <v>14.71</v>
      </c>
      <c r="H37" s="69">
        <v>0</v>
      </c>
      <c r="I37" s="9">
        <v>21.86</v>
      </c>
      <c r="J37" s="65">
        <v>40</v>
      </c>
      <c r="K37" s="9">
        <v>58.66</v>
      </c>
      <c r="L37" s="65">
        <v>0</v>
      </c>
      <c r="M37" s="9">
        <v>21.86</v>
      </c>
      <c r="N37" s="65"/>
      <c r="O37" s="9"/>
      <c r="P37" s="65"/>
      <c r="Q37" s="9"/>
      <c r="R37" s="65"/>
      <c r="S37" s="9"/>
      <c r="T37" s="65"/>
      <c r="U37" s="9"/>
      <c r="V37" s="65"/>
      <c r="W37" s="9"/>
      <c r="X37" s="69"/>
      <c r="Y37" s="9"/>
      <c r="Z37" s="69"/>
      <c r="AA37" s="9"/>
      <c r="AB37" s="18">
        <f t="shared" si="0"/>
        <v>40</v>
      </c>
      <c r="AC37" s="10">
        <f t="shared" si="1"/>
        <v>131.80000000000001</v>
      </c>
    </row>
    <row r="38" spans="1:30" ht="20.25" customHeight="1" thickBot="1" x14ac:dyDescent="0.3">
      <c r="A38" s="39"/>
      <c r="B38" s="61" t="s">
        <v>33</v>
      </c>
      <c r="C38" s="58" t="s">
        <v>131</v>
      </c>
      <c r="D38" s="85">
        <v>9</v>
      </c>
      <c r="E38" s="9">
        <v>6.73</v>
      </c>
      <c r="F38" s="69">
        <v>9</v>
      </c>
      <c r="G38" s="9">
        <v>6.74</v>
      </c>
      <c r="H38" s="69">
        <v>10</v>
      </c>
      <c r="I38" s="9">
        <v>6.6</v>
      </c>
      <c r="J38" s="65">
        <v>316</v>
      </c>
      <c r="K38" s="9">
        <v>35.83</v>
      </c>
      <c r="L38" s="65">
        <v>10</v>
      </c>
      <c r="M38" s="9">
        <v>6.64</v>
      </c>
      <c r="N38" s="65"/>
      <c r="O38" s="9"/>
      <c r="P38" s="65"/>
      <c r="Q38" s="9"/>
      <c r="R38" s="65"/>
      <c r="S38" s="9"/>
      <c r="T38" s="65"/>
      <c r="U38" s="9"/>
      <c r="V38" s="65"/>
      <c r="W38" s="9"/>
      <c r="X38" s="69"/>
      <c r="Y38" s="9"/>
      <c r="Z38" s="69"/>
      <c r="AA38" s="9"/>
      <c r="AB38" s="18">
        <f>D38+F38+H38+J38+L38+N38+P38+R38+T38+V38+X38+Z38</f>
        <v>354</v>
      </c>
      <c r="AC38" s="10">
        <f>E38+G38+I38+K38+M38+O38+Q38+S38+U38+W38+Y38+AA38</f>
        <v>62.54</v>
      </c>
    </row>
    <row r="39" spans="1:30" ht="20.25" customHeight="1" thickBot="1" x14ac:dyDescent="0.3">
      <c r="A39" s="39"/>
      <c r="B39" s="57" t="s">
        <v>87</v>
      </c>
      <c r="C39" s="38" t="s">
        <v>88</v>
      </c>
      <c r="D39" s="85">
        <v>7</v>
      </c>
      <c r="E39" s="9">
        <v>6.57</v>
      </c>
      <c r="F39" s="69">
        <v>6</v>
      </c>
      <c r="G39" s="9">
        <v>6.23</v>
      </c>
      <c r="H39" s="69">
        <v>6</v>
      </c>
      <c r="I39" s="9">
        <v>6.23</v>
      </c>
      <c r="J39" s="65">
        <v>7</v>
      </c>
      <c r="K39" s="9">
        <v>6.35</v>
      </c>
      <c r="L39" s="65">
        <v>7</v>
      </c>
      <c r="M39" s="9">
        <v>6.33</v>
      </c>
      <c r="N39" s="65"/>
      <c r="O39" s="9"/>
      <c r="P39" s="65"/>
      <c r="Q39" s="9"/>
      <c r="R39" s="65"/>
      <c r="S39" s="9"/>
      <c r="T39" s="65"/>
      <c r="U39" s="9"/>
      <c r="V39" s="65"/>
      <c r="W39" s="9"/>
      <c r="X39" s="69"/>
      <c r="Y39" s="9"/>
      <c r="Z39" s="69"/>
      <c r="AA39" s="9"/>
      <c r="AB39" s="18">
        <f t="shared" si="0"/>
        <v>33</v>
      </c>
      <c r="AC39" s="10">
        <f t="shared" si="1"/>
        <v>31.71</v>
      </c>
    </row>
    <row r="40" spans="1:30" ht="20.25" customHeight="1" thickBot="1" x14ac:dyDescent="0.3">
      <c r="A40" s="39"/>
      <c r="B40" s="57" t="s">
        <v>89</v>
      </c>
      <c r="C40" s="38" t="s">
        <v>90</v>
      </c>
      <c r="D40" s="85">
        <v>1468</v>
      </c>
      <c r="E40" s="9">
        <v>198.51</v>
      </c>
      <c r="F40" s="69">
        <v>1468</v>
      </c>
      <c r="G40" s="9">
        <v>200.86</v>
      </c>
      <c r="H40" s="69">
        <v>1468</v>
      </c>
      <c r="I40" s="9">
        <v>205.27</v>
      </c>
      <c r="J40" s="65">
        <v>1468</v>
      </c>
      <c r="K40" s="9">
        <v>206.85</v>
      </c>
      <c r="L40" s="65">
        <v>1468</v>
      </c>
      <c r="M40" s="9">
        <v>206.2</v>
      </c>
      <c r="N40" s="65"/>
      <c r="O40" s="9"/>
      <c r="P40" s="65"/>
      <c r="Q40" s="9"/>
      <c r="R40" s="65"/>
      <c r="S40" s="9"/>
      <c r="T40" s="65"/>
      <c r="U40" s="9"/>
      <c r="V40" s="65"/>
      <c r="W40" s="9"/>
      <c r="X40" s="69"/>
      <c r="Y40" s="9"/>
      <c r="Z40" s="69"/>
      <c r="AA40" s="9"/>
      <c r="AB40" s="18">
        <f t="shared" si="0"/>
        <v>7340</v>
      </c>
      <c r="AC40" s="10">
        <f t="shared" si="1"/>
        <v>1017.69</v>
      </c>
    </row>
    <row r="41" spans="1:30" ht="20.25" customHeight="1" thickBot="1" x14ac:dyDescent="0.3">
      <c r="A41" s="39"/>
      <c r="B41" s="57" t="s">
        <v>91</v>
      </c>
      <c r="C41" s="38" t="s">
        <v>92</v>
      </c>
      <c r="D41" s="85">
        <v>795</v>
      </c>
      <c r="E41" s="9">
        <v>87.33</v>
      </c>
      <c r="F41" s="69">
        <v>607</v>
      </c>
      <c r="G41" s="9">
        <v>69.25</v>
      </c>
      <c r="H41" s="69">
        <v>474</v>
      </c>
      <c r="I41" s="9">
        <v>52</v>
      </c>
      <c r="J41" s="65">
        <v>401</v>
      </c>
      <c r="K41" s="9">
        <v>43.97</v>
      </c>
      <c r="L41" s="65">
        <v>407</v>
      </c>
      <c r="M41" s="9">
        <v>46.91</v>
      </c>
      <c r="N41" s="65"/>
      <c r="O41" s="9"/>
      <c r="P41" s="65"/>
      <c r="Q41" s="9"/>
      <c r="R41" s="65"/>
      <c r="S41" s="9"/>
      <c r="T41" s="65"/>
      <c r="U41" s="9"/>
      <c r="V41" s="65"/>
      <c r="W41" s="9"/>
      <c r="X41" s="69"/>
      <c r="Y41" s="9"/>
      <c r="Z41" s="69"/>
      <c r="AA41" s="9"/>
      <c r="AB41" s="18">
        <f t="shared" si="0"/>
        <v>2684</v>
      </c>
      <c r="AC41" s="10">
        <f t="shared" si="1"/>
        <v>299.45999999999998</v>
      </c>
    </row>
    <row r="42" spans="1:30" ht="20.25" customHeight="1" thickBot="1" x14ac:dyDescent="0.3">
      <c r="A42" s="39"/>
      <c r="B42" s="57" t="s">
        <v>93</v>
      </c>
      <c r="C42" s="38" t="s">
        <v>94</v>
      </c>
      <c r="D42" s="85">
        <v>70</v>
      </c>
      <c r="E42" s="9">
        <v>12.33</v>
      </c>
      <c r="F42" s="69">
        <v>70</v>
      </c>
      <c r="G42" s="9">
        <v>12.29</v>
      </c>
      <c r="H42" s="69">
        <v>70</v>
      </c>
      <c r="I42" s="9">
        <v>13.8</v>
      </c>
      <c r="J42" s="65">
        <v>70</v>
      </c>
      <c r="K42" s="9">
        <v>13.54</v>
      </c>
      <c r="L42" s="65">
        <v>70</v>
      </c>
      <c r="M42" s="9">
        <v>14.02</v>
      </c>
      <c r="N42" s="65"/>
      <c r="O42" s="9"/>
      <c r="P42" s="65"/>
      <c r="Q42" s="9"/>
      <c r="R42" s="65"/>
      <c r="S42" s="9"/>
      <c r="T42" s="65"/>
      <c r="U42" s="9"/>
      <c r="V42" s="65"/>
      <c r="W42" s="9"/>
      <c r="X42" s="69"/>
      <c r="Y42" s="9"/>
      <c r="Z42" s="69"/>
      <c r="AA42" s="9"/>
      <c r="AB42" s="18">
        <f t="shared" si="0"/>
        <v>350</v>
      </c>
      <c r="AC42" s="10">
        <f t="shared" si="1"/>
        <v>65.98</v>
      </c>
    </row>
    <row r="43" spans="1:30" ht="20.25" customHeight="1" thickBot="1" x14ac:dyDescent="0.3">
      <c r="A43" s="39"/>
      <c r="B43" s="57" t="s">
        <v>95</v>
      </c>
      <c r="C43" s="58" t="s">
        <v>96</v>
      </c>
      <c r="D43" s="85">
        <v>12320</v>
      </c>
      <c r="E43" s="9">
        <v>1203.1199999999999</v>
      </c>
      <c r="F43" s="69">
        <v>12400</v>
      </c>
      <c r="G43" s="9">
        <v>1383.99</v>
      </c>
      <c r="H43" s="69">
        <v>8240</v>
      </c>
      <c r="I43" s="9">
        <v>1050.73</v>
      </c>
      <c r="J43" s="65">
        <v>5920</v>
      </c>
      <c r="K43" s="9">
        <v>796.87</v>
      </c>
      <c r="L43" s="65">
        <v>4000</v>
      </c>
      <c r="M43" s="9">
        <v>411.47</v>
      </c>
      <c r="N43" s="65"/>
      <c r="O43" s="9"/>
      <c r="P43" s="65"/>
      <c r="Q43" s="9"/>
      <c r="R43" s="65"/>
      <c r="S43" s="9"/>
      <c r="T43" s="65"/>
      <c r="U43" s="9"/>
      <c r="V43" s="65"/>
      <c r="W43" s="9"/>
      <c r="X43" s="69"/>
      <c r="Y43" s="9"/>
      <c r="Z43" s="69"/>
      <c r="AA43" s="9"/>
      <c r="AB43" s="18">
        <f t="shared" si="0"/>
        <v>42880</v>
      </c>
      <c r="AC43" s="10">
        <f t="shared" si="1"/>
        <v>4846.18</v>
      </c>
    </row>
    <row r="44" spans="1:30" ht="21" customHeight="1" thickBot="1" x14ac:dyDescent="0.3">
      <c r="A44" s="39"/>
      <c r="B44" s="61" t="s">
        <v>97</v>
      </c>
      <c r="C44" s="38" t="s">
        <v>98</v>
      </c>
      <c r="D44" s="85">
        <v>1240</v>
      </c>
      <c r="E44" s="9">
        <v>128.47999999999999</v>
      </c>
      <c r="F44" s="69">
        <v>1273</v>
      </c>
      <c r="G44" s="9">
        <v>143.11000000000001</v>
      </c>
      <c r="H44" s="69">
        <v>513</v>
      </c>
      <c r="I44" s="9">
        <v>61.8</v>
      </c>
      <c r="J44" s="65">
        <v>263</v>
      </c>
      <c r="K44" s="9">
        <v>33.119999999999997</v>
      </c>
      <c r="L44" s="65">
        <v>96</v>
      </c>
      <c r="M44" s="9">
        <v>14.24</v>
      </c>
      <c r="N44" s="65"/>
      <c r="O44" s="9"/>
      <c r="P44" s="65"/>
      <c r="Q44" s="9"/>
      <c r="R44" s="65"/>
      <c r="S44" s="9"/>
      <c r="T44" s="65"/>
      <c r="U44" s="9"/>
      <c r="V44" s="65"/>
      <c r="W44" s="9"/>
      <c r="X44" s="69"/>
      <c r="Y44" s="9"/>
      <c r="Z44" s="69"/>
      <c r="AA44" s="9"/>
      <c r="AB44" s="18">
        <f t="shared" si="0"/>
        <v>3385</v>
      </c>
      <c r="AC44" s="10">
        <f t="shared" si="1"/>
        <v>380.75000000000006</v>
      </c>
    </row>
    <row r="45" spans="1:30" ht="21" customHeight="1" thickBot="1" x14ac:dyDescent="0.3">
      <c r="A45" s="78" t="s">
        <v>99</v>
      </c>
      <c r="B45" s="63">
        <v>107500</v>
      </c>
      <c r="C45" s="36" t="s">
        <v>100</v>
      </c>
      <c r="D45" s="86">
        <v>2071</v>
      </c>
      <c r="E45" s="59">
        <v>216.95</v>
      </c>
      <c r="F45" s="74">
        <v>2080</v>
      </c>
      <c r="G45" s="60">
        <v>217.5</v>
      </c>
      <c r="H45" s="74">
        <v>1827</v>
      </c>
      <c r="I45" s="60">
        <v>210.04</v>
      </c>
      <c r="J45" s="74">
        <v>1837</v>
      </c>
      <c r="K45" s="60">
        <v>215.56</v>
      </c>
      <c r="L45" s="74">
        <v>1753</v>
      </c>
      <c r="M45" s="60">
        <v>232.1</v>
      </c>
      <c r="N45" s="74"/>
      <c r="O45" s="60"/>
      <c r="P45" s="74"/>
      <c r="Q45" s="60"/>
      <c r="R45" s="74"/>
      <c r="S45" s="60"/>
      <c r="T45" s="74"/>
      <c r="U45" s="60"/>
      <c r="V45" s="74"/>
      <c r="W45" s="60"/>
      <c r="X45" s="74"/>
      <c r="Y45" s="60"/>
      <c r="Z45" s="74"/>
      <c r="AA45" s="79"/>
      <c r="AB45" s="18">
        <f t="shared" si="0"/>
        <v>9568</v>
      </c>
      <c r="AC45" s="10">
        <f t="shared" si="1"/>
        <v>1092.1499999999999</v>
      </c>
    </row>
    <row r="46" spans="1:30" ht="36.75" customHeight="1" thickBot="1" x14ac:dyDescent="0.3">
      <c r="A46" s="40"/>
      <c r="B46" s="62"/>
      <c r="C46" s="41" t="s">
        <v>19</v>
      </c>
      <c r="D46" s="75">
        <f>SUM(D4:D45)</f>
        <v>45508</v>
      </c>
      <c r="E46" s="19">
        <f t="shared" ref="E46:AC46" si="2">SUM(E4:E45)</f>
        <v>4859.2299999999987</v>
      </c>
      <c r="F46" s="75">
        <f t="shared" si="2"/>
        <v>42019</v>
      </c>
      <c r="G46" s="19">
        <f t="shared" si="2"/>
        <v>4919.84</v>
      </c>
      <c r="H46" s="75">
        <f>SUM(H4:H45)</f>
        <v>33476</v>
      </c>
      <c r="I46" s="19">
        <f t="shared" si="2"/>
        <v>4526.3600000000006</v>
      </c>
      <c r="J46" s="76">
        <f>SUM(J4:J45)</f>
        <v>33790</v>
      </c>
      <c r="K46" s="19">
        <f t="shared" si="2"/>
        <v>5231.91</v>
      </c>
      <c r="L46" s="75">
        <f t="shared" si="2"/>
        <v>29705</v>
      </c>
      <c r="M46" s="19">
        <f t="shared" si="2"/>
        <v>4462.49</v>
      </c>
      <c r="N46" s="75">
        <f t="shared" si="2"/>
        <v>0</v>
      </c>
      <c r="O46" s="19">
        <f t="shared" si="2"/>
        <v>0</v>
      </c>
      <c r="P46" s="75">
        <f t="shared" si="2"/>
        <v>0</v>
      </c>
      <c r="Q46" s="19">
        <f t="shared" si="2"/>
        <v>0</v>
      </c>
      <c r="R46" s="75">
        <f t="shared" si="2"/>
        <v>0</v>
      </c>
      <c r="S46" s="19">
        <f t="shared" si="2"/>
        <v>0</v>
      </c>
      <c r="T46" s="20">
        <f t="shared" si="2"/>
        <v>0</v>
      </c>
      <c r="U46" s="19">
        <f t="shared" si="2"/>
        <v>0</v>
      </c>
      <c r="V46" s="20">
        <f t="shared" si="2"/>
        <v>0</v>
      </c>
      <c r="W46" s="19">
        <f t="shared" si="2"/>
        <v>0</v>
      </c>
      <c r="X46" s="20">
        <f t="shared" si="2"/>
        <v>0</v>
      </c>
      <c r="Y46" s="19">
        <f t="shared" si="2"/>
        <v>0</v>
      </c>
      <c r="Z46" s="20">
        <f t="shared" si="2"/>
        <v>0</v>
      </c>
      <c r="AA46" s="19">
        <f t="shared" si="2"/>
        <v>0</v>
      </c>
      <c r="AB46" s="18">
        <f t="shared" si="2"/>
        <v>184349</v>
      </c>
      <c r="AC46" s="10">
        <f t="shared" si="2"/>
        <v>23869.43</v>
      </c>
      <c r="AD46" s="11">
        <f>E46+G46+I46+K46+M46+O46+Q46+S46+U46+W46+Y46+AA46</f>
        <v>23999.83</v>
      </c>
    </row>
    <row r="47" spans="1:30" ht="18" customHeight="1" x14ac:dyDescent="0.25">
      <c r="A47" s="42" t="s">
        <v>17</v>
      </c>
      <c r="B47" s="37" t="s">
        <v>128</v>
      </c>
      <c r="C47" s="43"/>
      <c r="D47" s="68"/>
      <c r="E47" s="14"/>
      <c r="F47" s="68"/>
      <c r="G47" s="15"/>
      <c r="H47" s="68"/>
      <c r="I47" s="15"/>
      <c r="J47" s="68"/>
      <c r="K47" s="15"/>
      <c r="L47" s="68"/>
      <c r="M47" s="15"/>
      <c r="N47" s="68"/>
      <c r="O47" s="15"/>
      <c r="P47" s="13"/>
      <c r="Q47" s="15"/>
      <c r="R47" s="13"/>
      <c r="S47" s="15"/>
      <c r="T47" s="13"/>
      <c r="U47" s="15"/>
      <c r="V47" s="13"/>
      <c r="W47" s="15"/>
      <c r="X47" s="13"/>
      <c r="Y47" s="15"/>
      <c r="Z47" s="13"/>
      <c r="AA47" s="15"/>
      <c r="AB47" s="18"/>
      <c r="AC47" s="10"/>
    </row>
    <row r="48" spans="1:30" ht="18" customHeight="1" x14ac:dyDescent="0.25">
      <c r="A48" s="44"/>
      <c r="B48" s="37" t="s">
        <v>130</v>
      </c>
      <c r="C48" s="43" t="s">
        <v>126</v>
      </c>
      <c r="D48" s="68"/>
      <c r="E48" s="14"/>
      <c r="F48" s="68"/>
      <c r="G48" s="15"/>
      <c r="H48" s="68">
        <v>25</v>
      </c>
      <c r="I48" s="15">
        <v>119.82</v>
      </c>
      <c r="J48" s="68">
        <v>92</v>
      </c>
      <c r="K48" s="15">
        <v>197.63</v>
      </c>
      <c r="L48" s="68">
        <v>103</v>
      </c>
      <c r="M48" s="15">
        <v>219.98</v>
      </c>
      <c r="N48" s="68"/>
      <c r="O48" s="15"/>
      <c r="P48" s="13"/>
      <c r="Q48" s="15"/>
      <c r="R48" s="13"/>
      <c r="S48" s="15"/>
      <c r="T48" s="13"/>
      <c r="U48" s="15"/>
      <c r="V48" s="13"/>
      <c r="W48" s="15"/>
      <c r="X48" s="13"/>
      <c r="Y48" s="15"/>
      <c r="Z48" s="13"/>
      <c r="AA48" s="15"/>
      <c r="AB48" s="18">
        <f t="shared" ref="AB48:AB49" si="3">D48+F48+H48+J48+L48+N48+P48+R48+T48+V48+X48+Z48</f>
        <v>220</v>
      </c>
      <c r="AC48" s="10">
        <f t="shared" ref="AC48:AC49" si="4">E48+G48+I48+K48+M48+O48+Q48+S48+U48+W48+Y48+AA48</f>
        <v>537.42999999999995</v>
      </c>
    </row>
    <row r="49" spans="1:30" ht="18" customHeight="1" thickBot="1" x14ac:dyDescent="0.3">
      <c r="A49" s="44"/>
      <c r="B49" s="37" t="s">
        <v>129</v>
      </c>
      <c r="C49" s="45" t="s">
        <v>108</v>
      </c>
      <c r="D49" s="69">
        <v>3</v>
      </c>
      <c r="E49" s="8">
        <v>82.13</v>
      </c>
      <c r="F49" s="69">
        <v>44</v>
      </c>
      <c r="G49" s="9">
        <v>135.94</v>
      </c>
      <c r="H49" s="69">
        <v>487</v>
      </c>
      <c r="I49" s="9">
        <v>585.6</v>
      </c>
      <c r="J49" s="69">
        <v>817</v>
      </c>
      <c r="K49" s="9">
        <v>949.45</v>
      </c>
      <c r="L49" s="69">
        <v>786</v>
      </c>
      <c r="M49" s="9">
        <v>986.37</v>
      </c>
      <c r="N49" s="69"/>
      <c r="O49" s="9"/>
      <c r="P49" s="69"/>
      <c r="Q49" s="9"/>
      <c r="R49" s="69"/>
      <c r="S49" s="9"/>
      <c r="T49" s="69"/>
      <c r="U49" s="9"/>
      <c r="V49" s="7"/>
      <c r="W49" s="9"/>
      <c r="X49" s="7"/>
      <c r="Y49" s="9"/>
      <c r="Z49" s="7"/>
      <c r="AA49" s="9"/>
      <c r="AB49" s="18">
        <f t="shared" si="3"/>
        <v>2137</v>
      </c>
      <c r="AC49" s="10">
        <f t="shared" si="4"/>
        <v>2739.4900000000002</v>
      </c>
    </row>
    <row r="50" spans="1:30" ht="39.75" customHeight="1" thickBot="1" x14ac:dyDescent="0.3">
      <c r="A50" s="46"/>
      <c r="B50" s="37"/>
      <c r="C50" s="47" t="s">
        <v>20</v>
      </c>
      <c r="D50" s="67">
        <f>SUM(D47:D49)</f>
        <v>3</v>
      </c>
      <c r="E50" s="89">
        <f>SUM(E47:E49)</f>
        <v>82.13</v>
      </c>
      <c r="F50" s="67">
        <f t="shared" ref="F50:AC50" si="5">SUM(F47:F49)</f>
        <v>44</v>
      </c>
      <c r="G50" s="19">
        <f t="shared" si="5"/>
        <v>135.94</v>
      </c>
      <c r="H50" s="67">
        <f t="shared" si="5"/>
        <v>512</v>
      </c>
      <c r="I50" s="19">
        <f t="shared" si="5"/>
        <v>705.42000000000007</v>
      </c>
      <c r="J50" s="67">
        <f t="shared" si="5"/>
        <v>909</v>
      </c>
      <c r="K50" s="19">
        <f t="shared" si="5"/>
        <v>1147.08</v>
      </c>
      <c r="L50" s="75">
        <f t="shared" si="5"/>
        <v>889</v>
      </c>
      <c r="M50" s="19">
        <f t="shared" si="5"/>
        <v>1206.3499999999999</v>
      </c>
      <c r="N50" s="67">
        <f t="shared" si="5"/>
        <v>0</v>
      </c>
      <c r="O50" s="19">
        <f t="shared" si="5"/>
        <v>0</v>
      </c>
      <c r="P50" s="67">
        <f t="shared" si="5"/>
        <v>0</v>
      </c>
      <c r="Q50" s="19">
        <f t="shared" si="5"/>
        <v>0</v>
      </c>
      <c r="R50" s="67">
        <f t="shared" si="5"/>
        <v>0</v>
      </c>
      <c r="S50" s="19">
        <f t="shared" si="5"/>
        <v>0</v>
      </c>
      <c r="T50" s="67">
        <f t="shared" si="5"/>
        <v>0</v>
      </c>
      <c r="U50" s="19">
        <f t="shared" si="5"/>
        <v>0</v>
      </c>
      <c r="V50" s="16">
        <f t="shared" si="5"/>
        <v>0</v>
      </c>
      <c r="W50" s="19">
        <f t="shared" si="5"/>
        <v>0</v>
      </c>
      <c r="X50" s="16">
        <f t="shared" si="5"/>
        <v>0</v>
      </c>
      <c r="Y50" s="19">
        <f t="shared" si="5"/>
        <v>0</v>
      </c>
      <c r="Z50" s="16">
        <f t="shared" si="5"/>
        <v>0</v>
      </c>
      <c r="AA50" s="19">
        <f t="shared" si="5"/>
        <v>0</v>
      </c>
      <c r="AB50" s="18">
        <f t="shared" si="5"/>
        <v>2357</v>
      </c>
      <c r="AC50" s="10">
        <f t="shared" si="5"/>
        <v>3276.92</v>
      </c>
      <c r="AD50" s="11">
        <f>E50+G50+I50+K50+M50+O50+Q50+S50+U50+W50+Y50+AA50</f>
        <v>3276.9199999999996</v>
      </c>
    </row>
    <row r="51" spans="1:30" ht="36.75" customHeight="1" x14ac:dyDescent="0.25">
      <c r="A51" s="46"/>
      <c r="B51" s="48" t="s">
        <v>18</v>
      </c>
      <c r="C51" s="49"/>
      <c r="D51" s="68"/>
      <c r="E51" s="14"/>
      <c r="F51" s="68"/>
      <c r="G51" s="15"/>
      <c r="H51" s="68"/>
      <c r="I51" s="15"/>
      <c r="J51" s="68"/>
      <c r="K51" s="15"/>
      <c r="L51" s="68"/>
      <c r="M51" s="15"/>
      <c r="N51" s="68"/>
      <c r="O51" s="15"/>
      <c r="P51" s="13"/>
      <c r="Q51" s="15"/>
      <c r="R51" s="13"/>
      <c r="S51" s="15"/>
      <c r="T51" s="13"/>
      <c r="U51" s="15"/>
      <c r="V51" s="13"/>
      <c r="W51" s="15"/>
      <c r="X51" s="13"/>
      <c r="Y51" s="15"/>
      <c r="Z51" s="13"/>
      <c r="AA51" s="15"/>
      <c r="AB51" s="18"/>
      <c r="AC51" s="10"/>
    </row>
    <row r="52" spans="1:30" ht="29.25" customHeight="1" x14ac:dyDescent="0.25">
      <c r="A52" s="50" t="s">
        <v>30</v>
      </c>
      <c r="B52" s="51">
        <v>8500</v>
      </c>
      <c r="C52" s="52" t="s">
        <v>101</v>
      </c>
      <c r="D52" s="69">
        <v>0</v>
      </c>
      <c r="E52" s="8">
        <v>73.5</v>
      </c>
      <c r="F52" s="69">
        <v>0</v>
      </c>
      <c r="G52" s="9">
        <v>73.5</v>
      </c>
      <c r="H52" s="69">
        <v>1000</v>
      </c>
      <c r="I52" s="9">
        <v>73.5</v>
      </c>
      <c r="J52" s="69">
        <v>9000</v>
      </c>
      <c r="K52" s="9">
        <v>96.83</v>
      </c>
      <c r="L52" s="69">
        <v>4000</v>
      </c>
      <c r="M52" s="9">
        <v>77.180000000000007</v>
      </c>
      <c r="N52" s="69"/>
      <c r="O52" s="9"/>
      <c r="P52" s="7"/>
      <c r="Q52" s="9"/>
      <c r="R52" s="7"/>
      <c r="S52" s="9"/>
      <c r="T52" s="7"/>
      <c r="U52" s="9"/>
      <c r="V52" s="7"/>
      <c r="W52" s="9"/>
      <c r="X52" s="7"/>
      <c r="Y52" s="9"/>
      <c r="Z52" s="7"/>
      <c r="AA52" s="9"/>
      <c r="AB52" s="18">
        <f t="shared" ref="AB52:AB64" si="6">D52+F52+H52+J52+L52+N52+P52+R52+T52+V52+X52+Z52</f>
        <v>14000</v>
      </c>
      <c r="AC52" s="10">
        <f>E52+G52+I52+K52+M52+O52+Q52+S52+U52+W52+Y52+AA52</f>
        <v>394.51</v>
      </c>
    </row>
    <row r="53" spans="1:30" ht="24.75" customHeight="1" x14ac:dyDescent="0.25">
      <c r="A53" s="52"/>
      <c r="B53" s="51">
        <v>3500</v>
      </c>
      <c r="C53" s="52" t="s">
        <v>102</v>
      </c>
      <c r="D53" s="69">
        <v>1000</v>
      </c>
      <c r="E53" s="8">
        <v>48</v>
      </c>
      <c r="F53" s="69">
        <v>0</v>
      </c>
      <c r="G53" s="9">
        <v>48</v>
      </c>
      <c r="H53" s="69">
        <v>0</v>
      </c>
      <c r="I53" s="9">
        <v>48</v>
      </c>
      <c r="J53" s="69">
        <v>1000</v>
      </c>
      <c r="K53" s="9">
        <v>48</v>
      </c>
      <c r="L53" s="69">
        <v>0</v>
      </c>
      <c r="M53" s="9">
        <v>48</v>
      </c>
      <c r="N53" s="69"/>
      <c r="O53" s="9"/>
      <c r="P53" s="7"/>
      <c r="Q53" s="9"/>
      <c r="R53" s="7"/>
      <c r="S53" s="9"/>
      <c r="T53" s="7"/>
      <c r="U53" s="9"/>
      <c r="V53" s="7"/>
      <c r="W53" s="9"/>
      <c r="X53" s="7"/>
      <c r="Y53" s="9"/>
      <c r="Z53" s="7"/>
      <c r="AA53" s="9"/>
      <c r="AB53" s="18">
        <f t="shared" si="6"/>
        <v>2000</v>
      </c>
      <c r="AC53" s="10">
        <f t="shared" ref="AC53:AC59" si="7">E53+G53+I53+K53+M53+O53+Q53+S53+U53+W53+Y53+AA53</f>
        <v>240</v>
      </c>
    </row>
    <row r="54" spans="1:30" ht="26.25" customHeight="1" x14ac:dyDescent="0.25">
      <c r="A54" s="50"/>
      <c r="B54" s="51">
        <v>8600</v>
      </c>
      <c r="C54" s="52" t="s">
        <v>103</v>
      </c>
      <c r="D54" s="69">
        <v>112000</v>
      </c>
      <c r="E54" s="8">
        <v>23</v>
      </c>
      <c r="F54" s="69">
        <v>45000</v>
      </c>
      <c r="G54" s="9">
        <v>23</v>
      </c>
      <c r="H54" s="69">
        <v>39000</v>
      </c>
      <c r="I54" s="9">
        <v>23</v>
      </c>
      <c r="J54" s="69">
        <v>22000</v>
      </c>
      <c r="K54" s="9">
        <v>23</v>
      </c>
      <c r="L54" s="69">
        <v>8000</v>
      </c>
      <c r="M54" s="9">
        <v>23</v>
      </c>
      <c r="N54" s="69"/>
      <c r="O54" s="9"/>
      <c r="P54" s="7"/>
      <c r="Q54" s="9"/>
      <c r="R54" s="7"/>
      <c r="S54" s="9"/>
      <c r="T54" s="7"/>
      <c r="U54" s="9"/>
      <c r="V54" s="7"/>
      <c r="W54" s="9"/>
      <c r="X54" s="7"/>
      <c r="Y54" s="9"/>
      <c r="Z54" s="7"/>
      <c r="AA54" s="9"/>
      <c r="AB54" s="18">
        <f t="shared" si="6"/>
        <v>226000</v>
      </c>
      <c r="AC54" s="10">
        <f t="shared" si="7"/>
        <v>115</v>
      </c>
    </row>
    <row r="55" spans="1:30" ht="22.5" customHeight="1" x14ac:dyDescent="0.25">
      <c r="A55" s="52"/>
      <c r="B55" s="51">
        <v>7900</v>
      </c>
      <c r="C55" s="52" t="s">
        <v>104</v>
      </c>
      <c r="D55" s="69">
        <v>2000</v>
      </c>
      <c r="E55" s="8">
        <v>67.02</v>
      </c>
      <c r="F55" s="69">
        <v>0</v>
      </c>
      <c r="G55" s="9">
        <v>67.02</v>
      </c>
      <c r="H55" s="69">
        <v>1000</v>
      </c>
      <c r="I55" s="9">
        <v>67.02</v>
      </c>
      <c r="J55" s="69">
        <v>1000</v>
      </c>
      <c r="K55" s="9">
        <v>67.02</v>
      </c>
      <c r="L55" s="73">
        <v>0</v>
      </c>
      <c r="M55" s="9">
        <v>67.02</v>
      </c>
      <c r="N55" s="73"/>
      <c r="O55" s="9"/>
      <c r="P55" s="7"/>
      <c r="Q55" s="9"/>
      <c r="R55" s="7"/>
      <c r="S55" s="9"/>
      <c r="T55" s="7"/>
      <c r="U55" s="9"/>
      <c r="V55" s="7"/>
      <c r="W55" s="9"/>
      <c r="X55" s="7"/>
      <c r="Y55" s="9"/>
      <c r="Z55" s="7"/>
      <c r="AA55" s="9"/>
      <c r="AB55" s="18">
        <f t="shared" si="6"/>
        <v>4000</v>
      </c>
      <c r="AC55" s="10">
        <f t="shared" si="7"/>
        <v>335.09999999999997</v>
      </c>
    </row>
    <row r="56" spans="1:30" ht="22.5" customHeight="1" x14ac:dyDescent="0.25">
      <c r="A56" s="50"/>
      <c r="B56" s="51">
        <v>30600</v>
      </c>
      <c r="C56" s="52" t="s">
        <v>105</v>
      </c>
      <c r="D56" s="69">
        <v>1000</v>
      </c>
      <c r="E56" s="8">
        <v>85.02</v>
      </c>
      <c r="F56" s="73">
        <v>0</v>
      </c>
      <c r="G56" s="9">
        <v>85.02</v>
      </c>
      <c r="H56" s="69">
        <v>0</v>
      </c>
      <c r="I56" s="9">
        <v>85.02</v>
      </c>
      <c r="J56" s="69">
        <v>1000</v>
      </c>
      <c r="K56" s="9">
        <v>85.02</v>
      </c>
      <c r="L56" s="69">
        <v>0</v>
      </c>
      <c r="M56" s="9">
        <v>85.02</v>
      </c>
      <c r="N56" s="69"/>
      <c r="O56" s="9"/>
      <c r="P56" s="7"/>
      <c r="Q56" s="9"/>
      <c r="R56" s="7"/>
      <c r="S56" s="9"/>
      <c r="T56" s="7"/>
      <c r="U56" s="9"/>
      <c r="V56" s="7"/>
      <c r="W56" s="9"/>
      <c r="X56" s="7"/>
      <c r="Y56" s="9"/>
      <c r="Z56" s="7"/>
      <c r="AA56" s="9"/>
      <c r="AB56" s="18">
        <f t="shared" si="6"/>
        <v>2000</v>
      </c>
      <c r="AC56" s="10">
        <f t="shared" si="7"/>
        <v>425.09999999999997</v>
      </c>
    </row>
    <row r="57" spans="1:30" ht="22.5" customHeight="1" x14ac:dyDescent="0.25">
      <c r="A57" s="50"/>
      <c r="B57" s="51">
        <v>8550</v>
      </c>
      <c r="C57" s="52" t="s">
        <v>119</v>
      </c>
      <c r="D57" s="69">
        <v>2</v>
      </c>
      <c r="E57" s="8">
        <v>73.5</v>
      </c>
      <c r="F57" s="73">
        <v>8000</v>
      </c>
      <c r="G57" s="9">
        <v>91</v>
      </c>
      <c r="H57" s="69">
        <v>1000</v>
      </c>
      <c r="I57" s="9">
        <v>73.5</v>
      </c>
      <c r="J57" s="69">
        <v>4000</v>
      </c>
      <c r="K57" s="9">
        <v>77.180000000000007</v>
      </c>
      <c r="L57" s="69">
        <v>9000</v>
      </c>
      <c r="M57" s="9">
        <v>96.83</v>
      </c>
      <c r="N57" s="69"/>
      <c r="O57" s="9"/>
      <c r="P57" s="7"/>
      <c r="Q57" s="9"/>
      <c r="R57" s="7"/>
      <c r="S57" s="9"/>
      <c r="T57" s="7"/>
      <c r="U57" s="9"/>
      <c r="V57" s="7"/>
      <c r="W57" s="9"/>
      <c r="X57" s="7"/>
      <c r="Y57" s="9"/>
      <c r="Z57" s="7"/>
      <c r="AA57" s="9"/>
      <c r="AB57" s="18">
        <f t="shared" si="6"/>
        <v>22002</v>
      </c>
      <c r="AC57" s="10">
        <f t="shared" ref="AC57" si="8">E57+G57+I57+K57+M57+O57+Q57+S57+U57+W57+Y57+AA57</f>
        <v>412.01</v>
      </c>
    </row>
    <row r="58" spans="1:30" ht="29.25" customHeight="1" x14ac:dyDescent="0.25">
      <c r="A58" s="50" t="s">
        <v>31</v>
      </c>
      <c r="B58" s="51"/>
      <c r="C58" s="52"/>
      <c r="D58" s="69"/>
      <c r="E58" s="8"/>
      <c r="F58" s="69"/>
      <c r="G58" s="9"/>
      <c r="H58" s="69"/>
      <c r="I58" s="9"/>
      <c r="J58" s="69"/>
      <c r="K58" s="9"/>
      <c r="L58" s="69"/>
      <c r="M58" s="9"/>
      <c r="N58" s="69"/>
      <c r="O58" s="9"/>
      <c r="P58" s="7"/>
      <c r="Q58" s="9"/>
      <c r="R58" s="7"/>
      <c r="S58" s="9"/>
      <c r="T58" s="7"/>
      <c r="U58" s="9"/>
      <c r="V58" s="7"/>
      <c r="W58" s="9"/>
      <c r="X58" s="7"/>
      <c r="Y58" s="9"/>
      <c r="Z58" s="7"/>
      <c r="AA58" s="9"/>
      <c r="AB58" s="18"/>
      <c r="AC58" s="10"/>
    </row>
    <row r="59" spans="1:30" ht="27" customHeight="1" x14ac:dyDescent="0.25">
      <c r="A59" s="50"/>
      <c r="B59" s="51">
        <v>2230</v>
      </c>
      <c r="C59" s="52" t="s">
        <v>106</v>
      </c>
      <c r="D59" s="69">
        <v>2000</v>
      </c>
      <c r="E59" s="8">
        <v>200.23</v>
      </c>
      <c r="F59" s="69">
        <v>1000</v>
      </c>
      <c r="G59" s="9">
        <v>197.57</v>
      </c>
      <c r="H59" s="69">
        <v>1000</v>
      </c>
      <c r="I59" s="9">
        <v>197.57</v>
      </c>
      <c r="J59" s="69">
        <v>1000</v>
      </c>
      <c r="K59" s="9">
        <v>197.57</v>
      </c>
      <c r="L59" s="69">
        <v>2000</v>
      </c>
      <c r="M59" s="9">
        <v>202.68</v>
      </c>
      <c r="N59" s="69"/>
      <c r="O59" s="9"/>
      <c r="P59" s="7"/>
      <c r="Q59" s="9"/>
      <c r="R59" s="7"/>
      <c r="S59" s="9"/>
      <c r="T59" s="7"/>
      <c r="U59" s="9"/>
      <c r="V59" s="7"/>
      <c r="W59" s="9"/>
      <c r="X59" s="7"/>
      <c r="Y59" s="9"/>
      <c r="Z59" s="7"/>
      <c r="AA59" s="9"/>
      <c r="AB59" s="18">
        <f t="shared" si="6"/>
        <v>7000</v>
      </c>
      <c r="AC59" s="10">
        <f t="shared" si="7"/>
        <v>995.61999999999989</v>
      </c>
    </row>
    <row r="60" spans="1:30" ht="26.25" customHeight="1" x14ac:dyDescent="0.25">
      <c r="A60" s="53"/>
      <c r="B60" s="54">
        <v>2240</v>
      </c>
      <c r="C60" s="52" t="s">
        <v>109</v>
      </c>
      <c r="D60" s="69">
        <v>1000</v>
      </c>
      <c r="E60" s="8">
        <v>226.57</v>
      </c>
      <c r="F60" s="69">
        <v>1000</v>
      </c>
      <c r="G60" s="9">
        <v>231.47</v>
      </c>
      <c r="H60" s="69">
        <v>1000</v>
      </c>
      <c r="I60" s="9">
        <v>231.47</v>
      </c>
      <c r="J60" s="69">
        <v>12000</v>
      </c>
      <c r="K60" s="9">
        <v>276.22000000000003</v>
      </c>
      <c r="L60" s="69">
        <v>9000</v>
      </c>
      <c r="M60" s="9">
        <v>269.47000000000003</v>
      </c>
      <c r="N60" s="69"/>
      <c r="O60" s="9"/>
      <c r="P60" s="7"/>
      <c r="Q60" s="9"/>
      <c r="R60" s="7"/>
      <c r="S60" s="9"/>
      <c r="T60" s="7"/>
      <c r="U60" s="9"/>
      <c r="V60" s="7"/>
      <c r="W60" s="9"/>
      <c r="X60" s="7"/>
      <c r="Y60" s="9"/>
      <c r="Z60" s="7"/>
      <c r="AA60" s="9"/>
      <c r="AB60" s="18">
        <f t="shared" si="6"/>
        <v>24000</v>
      </c>
      <c r="AC60" s="10">
        <f t="shared" ref="AC60:AC64" si="9">E60+G60+I60+K60+M60+O60+Q60+S60+U60+W60+Y60+AA60</f>
        <v>1235.2</v>
      </c>
    </row>
    <row r="61" spans="1:30" ht="27" customHeight="1" x14ac:dyDescent="0.25">
      <c r="A61" s="50"/>
      <c r="B61" s="51">
        <v>2250</v>
      </c>
      <c r="C61" s="52" t="s">
        <v>107</v>
      </c>
      <c r="D61" s="69">
        <v>8000</v>
      </c>
      <c r="E61" s="8">
        <v>89.25</v>
      </c>
      <c r="F61" s="69">
        <v>3000</v>
      </c>
      <c r="G61" s="9">
        <v>65.5</v>
      </c>
      <c r="H61" s="69">
        <v>1000</v>
      </c>
      <c r="I61" s="9">
        <v>56</v>
      </c>
      <c r="J61" s="69">
        <v>2000</v>
      </c>
      <c r="K61" s="9">
        <v>60.75</v>
      </c>
      <c r="L61" s="69">
        <v>0</v>
      </c>
      <c r="M61" s="9">
        <v>51.25</v>
      </c>
      <c r="N61" s="69"/>
      <c r="O61" s="9"/>
      <c r="P61" s="7"/>
      <c r="Q61" s="9"/>
      <c r="R61" s="7"/>
      <c r="S61" s="9"/>
      <c r="T61" s="7"/>
      <c r="U61" s="9"/>
      <c r="V61" s="7"/>
      <c r="W61" s="9"/>
      <c r="X61" s="7"/>
      <c r="Y61" s="9"/>
      <c r="Z61" s="7"/>
      <c r="AA61" s="9"/>
      <c r="AB61" s="18">
        <f t="shared" si="6"/>
        <v>14000</v>
      </c>
      <c r="AC61" s="10">
        <f t="shared" si="9"/>
        <v>322.75</v>
      </c>
    </row>
    <row r="62" spans="1:30" ht="27" customHeight="1" x14ac:dyDescent="0.25">
      <c r="A62" s="50"/>
      <c r="B62" s="51">
        <v>765</v>
      </c>
      <c r="C62" s="52" t="s">
        <v>108</v>
      </c>
      <c r="D62" s="69">
        <v>4000</v>
      </c>
      <c r="E62" s="8">
        <v>325.35000000000002</v>
      </c>
      <c r="F62" s="69">
        <v>4000</v>
      </c>
      <c r="G62" s="9">
        <v>330.25</v>
      </c>
      <c r="H62" s="69">
        <v>3000</v>
      </c>
      <c r="I62" s="9">
        <v>325.14</v>
      </c>
      <c r="J62" s="69">
        <v>3000</v>
      </c>
      <c r="K62" s="9">
        <v>325.14</v>
      </c>
      <c r="L62" s="69">
        <v>2000</v>
      </c>
      <c r="M62" s="9">
        <v>320.02999999999997</v>
      </c>
      <c r="N62" s="69"/>
      <c r="O62" s="9"/>
      <c r="P62" s="7"/>
      <c r="Q62" s="9"/>
      <c r="R62" s="7"/>
      <c r="S62" s="9"/>
      <c r="T62" s="7"/>
      <c r="U62" s="9"/>
      <c r="V62" s="7"/>
      <c r="W62" s="9"/>
      <c r="X62" s="7"/>
      <c r="Y62" s="9"/>
      <c r="Z62" s="7"/>
      <c r="AA62" s="9"/>
      <c r="AB62" s="18">
        <f t="shared" si="6"/>
        <v>16000</v>
      </c>
      <c r="AC62" s="10">
        <f t="shared" si="9"/>
        <v>1625.91</v>
      </c>
    </row>
    <row r="63" spans="1:30" ht="27" customHeight="1" x14ac:dyDescent="0.25">
      <c r="A63" s="50"/>
      <c r="B63" s="51">
        <v>4333</v>
      </c>
      <c r="C63" s="52" t="s">
        <v>126</v>
      </c>
      <c r="D63" s="69"/>
      <c r="E63" s="8"/>
      <c r="F63" s="69"/>
      <c r="G63" s="9"/>
      <c r="H63" s="69"/>
      <c r="I63" s="9"/>
      <c r="J63" s="69">
        <v>0</v>
      </c>
      <c r="K63" s="9">
        <v>254.62</v>
      </c>
      <c r="L63" s="69">
        <v>0</v>
      </c>
      <c r="M63" s="9">
        <v>119.66</v>
      </c>
      <c r="N63" s="69"/>
      <c r="O63" s="9"/>
      <c r="P63" s="7"/>
      <c r="Q63" s="9"/>
      <c r="R63" s="7"/>
      <c r="S63" s="9"/>
      <c r="T63" s="7"/>
      <c r="U63" s="9"/>
      <c r="V63" s="7"/>
      <c r="W63" s="9"/>
      <c r="X63" s="7"/>
      <c r="Y63" s="9"/>
      <c r="Z63" s="7"/>
      <c r="AA63" s="9"/>
      <c r="AB63" s="18"/>
      <c r="AC63" s="10"/>
    </row>
    <row r="64" spans="1:30" ht="27" customHeight="1" thickBot="1" x14ac:dyDescent="0.3">
      <c r="A64" s="50"/>
      <c r="B64" s="51">
        <v>1000</v>
      </c>
      <c r="C64" s="52" t="s">
        <v>127</v>
      </c>
      <c r="D64" s="69">
        <v>0</v>
      </c>
      <c r="E64" s="8">
        <v>74.16</v>
      </c>
      <c r="F64" s="69">
        <v>2000</v>
      </c>
      <c r="G64" s="9">
        <v>83.66</v>
      </c>
      <c r="H64" s="69">
        <v>3000</v>
      </c>
      <c r="I64" s="9">
        <v>88.41</v>
      </c>
      <c r="J64" s="69">
        <v>1000</v>
      </c>
      <c r="K64" s="9">
        <v>78.91</v>
      </c>
      <c r="L64" s="69">
        <v>4000</v>
      </c>
      <c r="M64" s="9">
        <v>93.16</v>
      </c>
      <c r="N64" s="69"/>
      <c r="O64" s="9"/>
      <c r="P64" s="7"/>
      <c r="Q64" s="9"/>
      <c r="R64" s="7"/>
      <c r="S64" s="9"/>
      <c r="T64" s="7"/>
      <c r="U64" s="9"/>
      <c r="V64" s="7"/>
      <c r="W64" s="9"/>
      <c r="X64" s="7"/>
      <c r="Y64" s="9"/>
      <c r="Z64" s="7"/>
      <c r="AA64" s="9"/>
      <c r="AB64" s="18">
        <f t="shared" si="6"/>
        <v>10000</v>
      </c>
      <c r="AC64" s="10">
        <f t="shared" si="9"/>
        <v>418.29999999999995</v>
      </c>
    </row>
    <row r="65" spans="1:30" ht="33.75" customHeight="1" thickBot="1" x14ac:dyDescent="0.3">
      <c r="A65" s="36"/>
      <c r="B65" s="55"/>
      <c r="C65" s="56" t="s">
        <v>21</v>
      </c>
      <c r="D65" s="67">
        <f>SUM(D52:D64)</f>
        <v>131002</v>
      </c>
      <c r="E65" s="19">
        <f>SUM(E52:E64)</f>
        <v>1285.6000000000001</v>
      </c>
      <c r="F65" s="67">
        <f>SUM(F52:F64)</f>
        <v>64000</v>
      </c>
      <c r="G65" s="19">
        <f t="shared" ref="G65:N65" si="10">SUM(G52:G64)</f>
        <v>1295.99</v>
      </c>
      <c r="H65" s="67">
        <f t="shared" si="10"/>
        <v>51000</v>
      </c>
      <c r="I65" s="19">
        <f t="shared" si="10"/>
        <v>1268.6299999999999</v>
      </c>
      <c r="J65" s="67">
        <f t="shared" si="10"/>
        <v>57000</v>
      </c>
      <c r="K65" s="19">
        <f t="shared" si="10"/>
        <v>1590.26</v>
      </c>
      <c r="L65" s="67">
        <f t="shared" si="10"/>
        <v>38000</v>
      </c>
      <c r="M65" s="19">
        <f t="shared" si="10"/>
        <v>1453.3000000000002</v>
      </c>
      <c r="N65" s="67">
        <f t="shared" si="10"/>
        <v>0</v>
      </c>
      <c r="O65" s="19">
        <f>SUM(O59:O64)</f>
        <v>0</v>
      </c>
      <c r="P65" s="16">
        <f t="shared" ref="P65:Y65" si="11">SUM(P52:P64)</f>
        <v>0</v>
      </c>
      <c r="Q65" s="19">
        <f t="shared" si="11"/>
        <v>0</v>
      </c>
      <c r="R65" s="16">
        <f t="shared" si="11"/>
        <v>0</v>
      </c>
      <c r="S65" s="19">
        <f t="shared" si="11"/>
        <v>0</v>
      </c>
      <c r="T65" s="16">
        <f t="shared" si="11"/>
        <v>0</v>
      </c>
      <c r="U65" s="19">
        <f t="shared" si="11"/>
        <v>0</v>
      </c>
      <c r="V65" s="16">
        <f t="shared" si="11"/>
        <v>0</v>
      </c>
      <c r="W65" s="19">
        <f t="shared" si="11"/>
        <v>0</v>
      </c>
      <c r="X65" s="16">
        <f t="shared" si="11"/>
        <v>0</v>
      </c>
      <c r="Y65" s="19">
        <f t="shared" si="11"/>
        <v>0</v>
      </c>
      <c r="Z65" s="16">
        <f>SUM(Z52:Z62)</f>
        <v>0</v>
      </c>
      <c r="AA65" s="19">
        <f>SUM(AA52:AA64)</f>
        <v>0</v>
      </c>
      <c r="AB65" s="18">
        <f t="shared" ref="AB65" si="12">D65+F65+H65+J65+L65+N65+P65+R65+T65+V65+X65+Z65</f>
        <v>341002</v>
      </c>
      <c r="AC65" s="10">
        <f t="shared" ref="AC65" si="13">E65+G65+I65+K65+M65+O65+Q65+S65+U65+W65+Y65+AA65</f>
        <v>6893.7800000000007</v>
      </c>
      <c r="AD65" s="11">
        <f>E65+G65+I65+K65+M65+O65+Q65+S65+U65+W65+Y65+AA65</f>
        <v>6893.7800000000007</v>
      </c>
    </row>
    <row r="66" spans="1:30" s="12" customFormat="1" ht="21" x14ac:dyDescent="0.35">
      <c r="A66" s="90" t="s">
        <v>133</v>
      </c>
      <c r="B66" s="90"/>
      <c r="C66" s="90"/>
      <c r="D66" s="70"/>
      <c r="F66" s="70"/>
      <c r="H66" s="70"/>
      <c r="J66" s="70"/>
      <c r="L66" s="70"/>
      <c r="N66" s="70"/>
    </row>
    <row r="67" spans="1:30" s="12" customFormat="1" ht="21" x14ac:dyDescent="0.35">
      <c r="A67" s="21"/>
      <c r="C67" s="22"/>
      <c r="D67" s="70"/>
      <c r="F67" s="70"/>
      <c r="H67" s="70"/>
      <c r="J67" s="70"/>
      <c r="L67" s="70"/>
      <c r="N67" s="70"/>
    </row>
    <row r="68" spans="1:30" s="12" customFormat="1" ht="21" x14ac:dyDescent="0.35">
      <c r="A68" s="21"/>
      <c r="B68" s="29" t="s">
        <v>25</v>
      </c>
      <c r="C68" s="22" t="s">
        <v>123</v>
      </c>
      <c r="D68" s="70"/>
      <c r="F68" s="70"/>
      <c r="H68" s="70"/>
      <c r="J68" s="70"/>
      <c r="L68" s="70"/>
      <c r="N68" s="70"/>
    </row>
    <row r="69" spans="1:30" s="12" customFormat="1" ht="21" x14ac:dyDescent="0.35">
      <c r="A69" s="23" t="s">
        <v>22</v>
      </c>
      <c r="B69" s="83">
        <v>29705</v>
      </c>
      <c r="C69" s="24">
        <v>4462.49</v>
      </c>
      <c r="D69" s="71"/>
      <c r="F69" s="70"/>
      <c r="H69" s="70"/>
      <c r="J69" s="70"/>
      <c r="L69" s="70"/>
      <c r="N69" s="70"/>
    </row>
    <row r="70" spans="1:30" s="12" customFormat="1" ht="21" x14ac:dyDescent="0.35">
      <c r="A70" s="23" t="s">
        <v>23</v>
      </c>
      <c r="B70" s="82">
        <v>889</v>
      </c>
      <c r="C70" s="24">
        <v>1206.3499999999999</v>
      </c>
      <c r="D70" s="70"/>
      <c r="F70" s="70"/>
      <c r="H70" s="70"/>
      <c r="J70" s="70"/>
      <c r="L70" s="70"/>
      <c r="N70" s="70"/>
    </row>
    <row r="71" spans="1:30" s="12" customFormat="1" ht="21" x14ac:dyDescent="0.35">
      <c r="A71" s="23" t="s">
        <v>24</v>
      </c>
      <c r="B71" s="84">
        <v>38000</v>
      </c>
      <c r="C71" s="24">
        <v>1453.3</v>
      </c>
      <c r="D71" s="70"/>
      <c r="F71" s="70"/>
      <c r="H71" s="70"/>
      <c r="J71" s="70"/>
      <c r="L71" s="70"/>
      <c r="N71" s="70"/>
    </row>
    <row r="72" spans="1:30" s="12" customFormat="1" ht="21.75" thickBot="1" x14ac:dyDescent="0.4">
      <c r="A72" s="23" t="s">
        <v>27</v>
      </c>
      <c r="B72" s="30"/>
      <c r="C72" s="25">
        <f>SUM(C69:C71)</f>
        <v>7122.14</v>
      </c>
      <c r="D72" s="70"/>
      <c r="F72" s="70"/>
      <c r="H72" s="70"/>
      <c r="J72" s="70"/>
      <c r="L72" s="70"/>
      <c r="N72" s="70"/>
    </row>
    <row r="73" spans="1:30" s="12" customFormat="1" ht="21" x14ac:dyDescent="0.35">
      <c r="B73" s="31"/>
      <c r="C73" s="26"/>
      <c r="D73" s="70"/>
      <c r="F73" s="70"/>
      <c r="H73" s="70"/>
      <c r="J73" s="70"/>
      <c r="L73" s="70"/>
      <c r="N73" s="70"/>
    </row>
  </sheetData>
  <mergeCells count="14">
    <mergeCell ref="V2:W2"/>
    <mergeCell ref="X2:Y2"/>
    <mergeCell ref="Z2:AA2"/>
    <mergeCell ref="AB2:AC2"/>
    <mergeCell ref="L2:M2"/>
    <mergeCell ref="N2:O2"/>
    <mergeCell ref="P2:Q2"/>
    <mergeCell ref="R2:S2"/>
    <mergeCell ref="T2:U2"/>
    <mergeCell ref="A66:C66"/>
    <mergeCell ref="D2:E2"/>
    <mergeCell ref="F2:G2"/>
    <mergeCell ref="H2:I2"/>
    <mergeCell ref="J2:K2"/>
  </mergeCells>
  <pageMargins left="0.7" right="0.7" top="0.75" bottom="0.75" header="0.3" footer="0.3"/>
  <pageSetup orientation="landscape" r:id="rId1"/>
  <webPublishItems count="1">
    <webPublishItem id="5734" divId="Copy of Copy of Utilities FY 15-16_5734" sourceType="sheet" destinationFile="\\192.168.1.219\home\Accounting\Utilities\Utilities FY 15-16 thru November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D32" sqref="D32"/>
    </sheetView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</dc:creator>
  <cp:lastModifiedBy>Cindy Winchester</cp:lastModifiedBy>
  <cp:lastPrinted>2017-06-27T19:10:51Z</cp:lastPrinted>
  <dcterms:created xsi:type="dcterms:W3CDTF">2014-08-28T14:24:55Z</dcterms:created>
  <dcterms:modified xsi:type="dcterms:W3CDTF">2025-02-24T20:13:33Z</dcterms:modified>
</cp:coreProperties>
</file>